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" windowWidth="14712" windowHeight="6912" activeTab="0"/>
  </bookViews>
  <sheets>
    <sheet name="Transacciones (Ene-Jun 2010)" sheetId="1" r:id="rId1"/>
  </sheets>
  <definedNames>
    <definedName name="_xlnm.Print_Area" localSheetId="0">'Transacciones (Ene-Jun 2010)'!$B$3:$F$43</definedName>
  </definedNames>
  <calcPr fullCalcOnLoad="1"/>
</workbook>
</file>

<file path=xl/sharedStrings.xml><?xml version="1.0" encoding="utf-8"?>
<sst xmlns="http://schemas.openxmlformats.org/spreadsheetml/2006/main" count="55" uniqueCount="25">
  <si>
    <t>Fechas</t>
  </si>
  <si>
    <t>Número y monto (MM$) de Transacciones con Pinpass</t>
  </si>
  <si>
    <t>Número y monto (MM$) de Transacciones sin Pinpass</t>
  </si>
  <si>
    <t>N° Total</t>
  </si>
  <si>
    <t>Monto Total</t>
  </si>
  <si>
    <t>N° Reclamadas</t>
  </si>
  <si>
    <t>Monto Reclamadas</t>
  </si>
  <si>
    <t>Enero de 2010</t>
  </si>
  <si>
    <t>Febrero de 2010</t>
  </si>
  <si>
    <t>Marzo de 2010</t>
  </si>
  <si>
    <t>Abril de 2010</t>
  </si>
  <si>
    <t>Mayo de 2010</t>
  </si>
  <si>
    <t>1° semana de junio de 2010</t>
  </si>
  <si>
    <t>2° semana de junio de 2010</t>
  </si>
  <si>
    <t>3° semana de junio de 2010</t>
  </si>
  <si>
    <t>MM$</t>
  </si>
  <si>
    <t>En el cuadro, están todas las transacciones presenciales autorizadas por Nexus</t>
  </si>
  <si>
    <t>CorpBanca, Scotiabank, Itaú, Bci, Bice, Security, Chile, BancoEstado, Internacional y Coopeuch</t>
  </si>
  <si>
    <t>Información entregada por NEXUS, quién a partir del mes de julio publicará esta misma estadística en su sitio web</t>
  </si>
  <si>
    <t>Número y monto (MM$) de Transacciones totales</t>
  </si>
  <si>
    <t>N° Reclamadas*</t>
  </si>
  <si>
    <t>* Sólo considera las reclamaciones de los siguientes emisores:</t>
  </si>
  <si>
    <t>Para Imprimir: Control+P</t>
  </si>
  <si>
    <t>Para Guardar: F12</t>
  </si>
  <si>
    <t>Act.: 24/06/2010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</si>
</sst>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0.0000"/>
    <numFmt numFmtId="168" formatCode="0.000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0.0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/>
    </xf>
    <xf numFmtId="171" fontId="18" fillId="0" borderId="10" xfId="46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20" fillId="24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17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showRowColHeaders="0"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00390625" style="1" bestFit="1" customWidth="1"/>
    <col min="3" max="3" width="20.00390625" style="1" customWidth="1"/>
    <col min="4" max="4" width="16.7109375" style="1" customWidth="1"/>
    <col min="5" max="5" width="16.421875" style="1" customWidth="1"/>
    <col min="6" max="6" width="20.57421875" style="1" customWidth="1"/>
    <col min="7" max="7" width="8.28125" style="1" customWidth="1"/>
    <col min="8" max="8" width="28.421875" style="1" customWidth="1"/>
    <col min="9" max="9" width="14.28125" style="1" customWidth="1"/>
    <col min="10" max="10" width="16.421875" style="1" customWidth="1"/>
    <col min="11" max="11" width="17.140625" style="1" customWidth="1"/>
    <col min="12" max="12" width="18.57421875" style="1" customWidth="1"/>
    <col min="13" max="16384" width="11.421875" style="1" customWidth="1"/>
  </cols>
  <sheetData>
    <row r="1" ht="12.75">
      <c r="A1" s="11" t="s">
        <v>22</v>
      </c>
    </row>
    <row r="2" ht="12.75">
      <c r="A2" s="11" t="s">
        <v>23</v>
      </c>
    </row>
    <row r="3" spans="3:6" ht="12.75">
      <c r="C3" s="10"/>
      <c r="D3" s="10"/>
      <c r="E3" s="10"/>
      <c r="F3" s="10"/>
    </row>
    <row r="4" spans="2:6" ht="12.75">
      <c r="B4" s="13" t="s">
        <v>0</v>
      </c>
      <c r="C4" s="12" t="s">
        <v>1</v>
      </c>
      <c r="D4" s="12"/>
      <c r="E4" s="12"/>
      <c r="F4" s="12"/>
    </row>
    <row r="5" spans="2:6" ht="12.75">
      <c r="B5" s="14"/>
      <c r="C5" s="15" t="s">
        <v>3</v>
      </c>
      <c r="D5" s="15" t="s">
        <v>4</v>
      </c>
      <c r="E5" s="15" t="s">
        <v>20</v>
      </c>
      <c r="F5" s="15" t="s">
        <v>6</v>
      </c>
    </row>
    <row r="6" spans="2:6" ht="12.75">
      <c r="B6" s="2"/>
      <c r="C6" s="3"/>
      <c r="D6" s="4" t="s">
        <v>15</v>
      </c>
      <c r="E6" s="3"/>
      <c r="F6" s="4" t="s">
        <v>15</v>
      </c>
    </row>
    <row r="7" spans="2:6" ht="12.75">
      <c r="B7" s="16" t="s">
        <v>7</v>
      </c>
      <c r="C7" s="3">
        <v>2214863</v>
      </c>
      <c r="D7" s="3">
        <f>84806524834/1000000</f>
        <v>84806.524834</v>
      </c>
      <c r="E7" s="3">
        <v>33</v>
      </c>
      <c r="F7" s="5">
        <v>1.849745</v>
      </c>
    </row>
    <row r="8" spans="2:6" ht="12.75">
      <c r="B8" s="16" t="s">
        <v>8</v>
      </c>
      <c r="C8" s="3">
        <v>2013348</v>
      </c>
      <c r="D8" s="3">
        <f>74156875442/1000000</f>
        <v>74156.875442</v>
      </c>
      <c r="E8" s="3">
        <v>42</v>
      </c>
      <c r="F8" s="5">
        <v>3.186461</v>
      </c>
    </row>
    <row r="9" spans="2:6" ht="12.75">
      <c r="B9" s="16" t="s">
        <v>9</v>
      </c>
      <c r="C9" s="3">
        <v>2275204</v>
      </c>
      <c r="D9" s="3">
        <f>107750123917/1000000</f>
        <v>107750.123917</v>
      </c>
      <c r="E9" s="3">
        <v>21</v>
      </c>
      <c r="F9" s="5">
        <v>0.710407</v>
      </c>
    </row>
    <row r="10" spans="2:6" ht="12.75">
      <c r="B10" s="16" t="s">
        <v>10</v>
      </c>
      <c r="C10" s="3">
        <v>2288971</v>
      </c>
      <c r="D10" s="3">
        <f>94706791496/1000000</f>
        <v>94706.791496</v>
      </c>
      <c r="E10" s="3">
        <v>15</v>
      </c>
      <c r="F10" s="5">
        <v>0.788318</v>
      </c>
    </row>
    <row r="11" spans="2:6" ht="12.75">
      <c r="B11" s="16" t="s">
        <v>11</v>
      </c>
      <c r="C11" s="3">
        <v>2665084</v>
      </c>
      <c r="D11" s="3">
        <f>112586624407/1000000</f>
        <v>112586.624407</v>
      </c>
      <c r="E11" s="3">
        <v>15</v>
      </c>
      <c r="F11" s="5">
        <v>0.673339</v>
      </c>
    </row>
    <row r="12" spans="2:6" ht="12.75">
      <c r="B12" s="17" t="s">
        <v>12</v>
      </c>
      <c r="C12" s="3">
        <v>754480</v>
      </c>
      <c r="D12" s="3">
        <f>32277267738/1000000</f>
        <v>32277.267738</v>
      </c>
      <c r="E12" s="3"/>
      <c r="F12" s="7"/>
    </row>
    <row r="13" spans="2:6" ht="12.75">
      <c r="B13" s="17" t="s">
        <v>13</v>
      </c>
      <c r="C13" s="3">
        <v>803098</v>
      </c>
      <c r="D13" s="3">
        <f>33216415671/1000000</f>
        <v>33216.415671</v>
      </c>
      <c r="E13" s="3"/>
      <c r="F13" s="7"/>
    </row>
    <row r="14" spans="2:6" ht="12.75">
      <c r="B14" s="17" t="s">
        <v>14</v>
      </c>
      <c r="C14" s="3"/>
      <c r="D14" s="3"/>
      <c r="E14" s="3"/>
      <c r="F14" s="7"/>
    </row>
    <row r="16" spans="2:6" ht="12.75">
      <c r="B16" s="13" t="s">
        <v>0</v>
      </c>
      <c r="C16" s="12" t="s">
        <v>2</v>
      </c>
      <c r="D16" s="12"/>
      <c r="E16" s="12"/>
      <c r="F16" s="12"/>
    </row>
    <row r="17" spans="2:6" ht="12.75">
      <c r="B17" s="14"/>
      <c r="C17" s="15" t="s">
        <v>3</v>
      </c>
      <c r="D17" s="15" t="s">
        <v>4</v>
      </c>
      <c r="E17" s="15" t="s">
        <v>5</v>
      </c>
      <c r="F17" s="15" t="s">
        <v>6</v>
      </c>
    </row>
    <row r="18" spans="2:6" ht="12.75">
      <c r="B18" s="2"/>
      <c r="C18" s="3"/>
      <c r="D18" s="4" t="s">
        <v>15</v>
      </c>
      <c r="E18" s="3"/>
      <c r="F18" s="4" t="s">
        <v>15</v>
      </c>
    </row>
    <row r="19" spans="2:6" ht="12.75">
      <c r="B19" s="16" t="s">
        <v>7</v>
      </c>
      <c r="C19" s="3">
        <f>4898540-C7</f>
        <v>2683677</v>
      </c>
      <c r="D19" s="3">
        <f>192253606039/1000000-D7</f>
        <v>107447.08120500001</v>
      </c>
      <c r="E19" s="3">
        <v>158</v>
      </c>
      <c r="F19" s="6">
        <v>17.402312</v>
      </c>
    </row>
    <row r="20" spans="2:6" ht="12.75">
      <c r="B20" s="16" t="s">
        <v>8</v>
      </c>
      <c r="C20" s="3">
        <f>4327801-C8</f>
        <v>2314453</v>
      </c>
      <c r="D20" s="3">
        <f>162655497067/1000000-D8</f>
        <v>88498.62162499999</v>
      </c>
      <c r="E20" s="3">
        <v>218</v>
      </c>
      <c r="F20" s="6">
        <v>20.587495</v>
      </c>
    </row>
    <row r="21" spans="2:6" ht="12.75">
      <c r="B21" s="16" t="s">
        <v>9</v>
      </c>
      <c r="C21" s="3">
        <f>4726683-C9</f>
        <v>2451479</v>
      </c>
      <c r="D21" s="3">
        <f>217315446650/1000000-D9</f>
        <v>109565.322733</v>
      </c>
      <c r="E21" s="3">
        <v>192</v>
      </c>
      <c r="F21" s="6">
        <v>17.637261</v>
      </c>
    </row>
    <row r="22" spans="2:6" ht="12.75">
      <c r="B22" s="16" t="s">
        <v>10</v>
      </c>
      <c r="C22" s="3">
        <f>4634575-C10</f>
        <v>2345604</v>
      </c>
      <c r="D22" s="3">
        <f>189677983237/1000000-D10</f>
        <v>94971.191741</v>
      </c>
      <c r="E22" s="3">
        <v>134</v>
      </c>
      <c r="F22" s="6">
        <v>16.082222</v>
      </c>
    </row>
    <row r="23" spans="2:6" ht="12.75">
      <c r="B23" s="16" t="s">
        <v>11</v>
      </c>
      <c r="C23" s="3">
        <f>4827764-C11</f>
        <v>2162680</v>
      </c>
      <c r="D23" s="3">
        <f>197996928053/1000000-D11</f>
        <v>85410.30364600001</v>
      </c>
      <c r="E23" s="3">
        <v>131</v>
      </c>
      <c r="F23" s="6">
        <v>21.814698</v>
      </c>
    </row>
    <row r="24" spans="2:6" ht="12.75">
      <c r="B24" s="17" t="s">
        <v>12</v>
      </c>
      <c r="C24" s="3">
        <f>1010429-C12</f>
        <v>255949</v>
      </c>
      <c r="D24" s="3">
        <f>40908637838/1000000-D12</f>
        <v>8631.370100000004</v>
      </c>
      <c r="E24" s="3"/>
      <c r="F24" s="7"/>
    </row>
    <row r="25" spans="2:6" ht="12.75">
      <c r="B25" s="17" t="s">
        <v>13</v>
      </c>
      <c r="C25" s="3">
        <f>1061685-C13</f>
        <v>258587</v>
      </c>
      <c r="D25" s="3">
        <f>41342155359/1000000-D13</f>
        <v>8125.739687999994</v>
      </c>
      <c r="E25" s="3"/>
      <c r="F25" s="7"/>
    </row>
    <row r="26" spans="2:6" ht="12.75">
      <c r="B26" s="17" t="s">
        <v>14</v>
      </c>
      <c r="C26" s="3"/>
      <c r="D26" s="3"/>
      <c r="E26" s="3"/>
      <c r="F26" s="7"/>
    </row>
    <row r="27" spans="2:6" ht="12.75">
      <c r="B27" s="8"/>
      <c r="C27" s="9"/>
      <c r="D27" s="9"/>
      <c r="E27" s="9"/>
      <c r="F27" s="8"/>
    </row>
    <row r="28" spans="2:6" ht="12.75">
      <c r="B28" s="13" t="s">
        <v>0</v>
      </c>
      <c r="C28" s="12" t="s">
        <v>19</v>
      </c>
      <c r="D28" s="12"/>
      <c r="E28" s="12"/>
      <c r="F28" s="12"/>
    </row>
    <row r="29" spans="2:6" ht="12.75">
      <c r="B29" s="14"/>
      <c r="C29" s="15" t="s">
        <v>3</v>
      </c>
      <c r="D29" s="15" t="s">
        <v>4</v>
      </c>
      <c r="E29" s="15" t="s">
        <v>5</v>
      </c>
      <c r="F29" s="15" t="s">
        <v>6</v>
      </c>
    </row>
    <row r="30" spans="2:6" ht="12.75">
      <c r="B30" s="2"/>
      <c r="C30" s="3"/>
      <c r="D30" s="4" t="s">
        <v>15</v>
      </c>
      <c r="E30" s="3"/>
      <c r="F30" s="4" t="s">
        <v>15</v>
      </c>
    </row>
    <row r="31" spans="2:6" ht="12.75">
      <c r="B31" s="16" t="s">
        <v>7</v>
      </c>
      <c r="C31" s="3">
        <f aca="true" t="shared" si="0" ref="C31:E35">SUM(C7,C19)</f>
        <v>4898540</v>
      </c>
      <c r="D31" s="3">
        <f t="shared" si="0"/>
        <v>192253.606039</v>
      </c>
      <c r="E31" s="3">
        <f t="shared" si="0"/>
        <v>191</v>
      </c>
      <c r="F31" s="6">
        <v>18.84</v>
      </c>
    </row>
    <row r="32" spans="2:6" ht="12.75">
      <c r="B32" s="16" t="s">
        <v>8</v>
      </c>
      <c r="C32" s="3">
        <f t="shared" si="0"/>
        <v>4327801</v>
      </c>
      <c r="D32" s="3">
        <f t="shared" si="0"/>
        <v>162655.497067</v>
      </c>
      <c r="E32" s="3">
        <f t="shared" si="0"/>
        <v>260</v>
      </c>
      <c r="F32" s="6">
        <f>SUM(F8,F20)</f>
        <v>23.773956000000002</v>
      </c>
    </row>
    <row r="33" spans="2:6" ht="12.75">
      <c r="B33" s="16" t="s">
        <v>9</v>
      </c>
      <c r="C33" s="3">
        <f t="shared" si="0"/>
        <v>4726683</v>
      </c>
      <c r="D33" s="3">
        <f t="shared" si="0"/>
        <v>217315.44665</v>
      </c>
      <c r="E33" s="3">
        <f t="shared" si="0"/>
        <v>213</v>
      </c>
      <c r="F33" s="6">
        <v>18.7</v>
      </c>
    </row>
    <row r="34" spans="2:6" ht="12.75">
      <c r="B34" s="16" t="s">
        <v>10</v>
      </c>
      <c r="C34" s="3">
        <f t="shared" si="0"/>
        <v>4634575</v>
      </c>
      <c r="D34" s="3">
        <f t="shared" si="0"/>
        <v>189677.983237</v>
      </c>
      <c r="E34" s="3">
        <f t="shared" si="0"/>
        <v>149</v>
      </c>
      <c r="F34" s="6">
        <v>16.8</v>
      </c>
    </row>
    <row r="35" spans="2:6" ht="12.75">
      <c r="B35" s="16" t="s">
        <v>11</v>
      </c>
      <c r="C35" s="3">
        <f t="shared" si="0"/>
        <v>4827764</v>
      </c>
      <c r="D35" s="3">
        <f t="shared" si="0"/>
        <v>197996.928053</v>
      </c>
      <c r="E35" s="3">
        <f t="shared" si="0"/>
        <v>146</v>
      </c>
      <c r="F35" s="6">
        <v>22.7</v>
      </c>
    </row>
    <row r="36" spans="2:6" ht="12.75">
      <c r="B36" s="17" t="s">
        <v>12</v>
      </c>
      <c r="C36" s="3">
        <f>SUM(C12,C24)</f>
        <v>1010429</v>
      </c>
      <c r="D36" s="3">
        <f>SUM(D12,D24)</f>
        <v>40908.637838</v>
      </c>
      <c r="E36" s="3"/>
      <c r="F36" s="7"/>
    </row>
    <row r="37" spans="2:6" ht="12.75">
      <c r="B37" s="17" t="s">
        <v>13</v>
      </c>
      <c r="C37" s="3">
        <f>SUM(C13,C25)</f>
        <v>1061685</v>
      </c>
      <c r="D37" s="3">
        <f>SUM(D13,D25)</f>
        <v>41342.155359</v>
      </c>
      <c r="E37" s="3"/>
      <c r="F37" s="7"/>
    </row>
    <row r="38" spans="2:6" ht="12.75">
      <c r="B38" s="17" t="s">
        <v>14</v>
      </c>
      <c r="C38" s="3"/>
      <c r="D38" s="3"/>
      <c r="E38" s="3"/>
      <c r="F38" s="7"/>
    </row>
    <row r="40" ht="12.75">
      <c r="B40" s="1" t="s">
        <v>16</v>
      </c>
    </row>
    <row r="41" ht="12.75">
      <c r="B41" s="1" t="s">
        <v>21</v>
      </c>
    </row>
    <row r="42" ht="12.75">
      <c r="B42" s="1" t="s">
        <v>17</v>
      </c>
    </row>
    <row r="43" ht="12.75">
      <c r="B43" s="1" t="s">
        <v>18</v>
      </c>
    </row>
    <row r="45" ht="12.75">
      <c r="B45" s="1" t="s">
        <v>24</v>
      </c>
    </row>
  </sheetData>
  <sheetProtection/>
  <mergeCells count="7">
    <mergeCell ref="B28:B29"/>
    <mergeCell ref="C28:F28"/>
    <mergeCell ref="C3:F3"/>
    <mergeCell ref="B4:B5"/>
    <mergeCell ref="B16:B17"/>
    <mergeCell ref="C16:F16"/>
    <mergeCell ref="C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Transacciones con y sin Pin Pass</dc:title>
  <dc:subject/>
  <dc:creator>Nexus S.A.</dc:creator>
  <cp:keywords/>
  <dc:description/>
  <cp:lastModifiedBy>rarroyo</cp:lastModifiedBy>
  <cp:lastPrinted>2010-06-23T20:23:44Z</cp:lastPrinted>
  <dcterms:created xsi:type="dcterms:W3CDTF">2010-06-21T12:05:26Z</dcterms:created>
  <dcterms:modified xsi:type="dcterms:W3CDTF">2010-06-24T13:38:29Z</dcterms:modified>
  <cp:category/>
  <cp:version/>
  <cp:contentType/>
  <cp:contentStatus/>
</cp:coreProperties>
</file>