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9540" windowHeight="840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ECONOMICA'!$A$1:$I$48</definedName>
    <definedName name="_xlnm.Print_Area" localSheetId="4">'CORTES'!$A$1:$J$24</definedName>
    <definedName name="_xlnm.Print_Area" localSheetId="1">'EVOLUCION'!$A$1:$O$167</definedName>
    <definedName name="_xlnm.Print_Area" localSheetId="2">'NUMERO BANCOS - TAMAÑO'!$A$1:$K$35</definedName>
    <definedName name="_xlnm.Print_Titles" localSheetId="1">'EVOLUCION'!$1:$5</definedName>
  </definedNames>
  <calcPr fullCalcOnLoad="1"/>
</workbook>
</file>

<file path=xl/sharedStrings.xml><?xml version="1.0" encoding="utf-8"?>
<sst xmlns="http://schemas.openxmlformats.org/spreadsheetml/2006/main" count="69" uniqueCount="42">
  <si>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</si>
  <si>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</si>
  <si>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</si>
  <si>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</si>
  <si>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</si>
  <si>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</si>
  <si>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</si>
  <si>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</si>
  <si>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</si>
  <si>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</si>
  <si>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</si>
  <si>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</si>
  <si>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</si>
  <si>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</si>
  <si>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</si>
  <si>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</si>
  <si>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</si>
  <si>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</si>
  <si>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</si>
  <si>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</si>
  <si>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</si>
  <si>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</si>
  <si>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</si>
  <si>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</si>
  <si>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</si>
  <si>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</si>
  <si>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</si>
  <si>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</si>
  <si>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</si>
  <si>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</si>
  <si>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</si>
  <si>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</si>
  <si>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</si>
  <si>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MAYO 2004 - JUNIO 2005</t>
  </si>
  <si>
    <t>ABRIL 2004- JUNIO 2005</t>
  </si>
  <si>
    <t>Mayo 2004 - Junio 2005</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</si>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</sst>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60">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4.5"/>
      <name val="Arial"/>
      <family val="2"/>
    </font>
    <font>
      <b/>
      <sz val="8"/>
      <name val="Arial"/>
      <family val="2"/>
    </font>
    <font>
      <b/>
      <sz val="8"/>
      <color indexed="9"/>
      <name val="Arial"/>
      <family val="2"/>
    </font>
    <font>
      <sz val="9.25"/>
      <name val="Arial"/>
      <family val="2"/>
    </font>
    <font>
      <sz val="11.75"/>
      <name val="Arial"/>
      <family val="0"/>
    </font>
    <font>
      <b/>
      <sz val="16"/>
      <color indexed="23"/>
      <name val="Arial"/>
      <family val="2"/>
    </font>
    <font>
      <b/>
      <sz val="11"/>
      <name val="Arial"/>
      <family val="0"/>
    </font>
    <font>
      <sz val="11"/>
      <name val="Arial"/>
      <family val="0"/>
    </font>
    <font>
      <sz val="10.75"/>
      <name val="Arial"/>
      <family val="0"/>
    </font>
    <font>
      <sz val="11.25"/>
      <name val="Arial"/>
      <family val="0"/>
    </font>
    <font>
      <sz val="11.5"/>
      <name val="Arial"/>
      <family val="0"/>
    </font>
    <font>
      <sz val="10.5"/>
      <name val="Arial"/>
      <family val="0"/>
    </font>
    <font>
      <sz val="12.25"/>
      <name val="Arial"/>
      <family val="0"/>
    </font>
    <font>
      <sz val="9.75"/>
      <name val="Arial"/>
      <family val="0"/>
    </font>
    <font>
      <b/>
      <sz val="14.5"/>
      <color indexed="23"/>
      <name val="Arial"/>
      <family val="2"/>
    </font>
    <font>
      <b/>
      <sz val="14.5"/>
      <name val="Arial"/>
      <family val="2"/>
    </font>
    <font>
      <b/>
      <sz val="14.75"/>
      <name val="Arial"/>
      <family val="2"/>
    </font>
    <font>
      <b/>
      <sz val="14.75"/>
      <color indexed="23"/>
      <name val="Arial"/>
      <family val="2"/>
    </font>
    <font>
      <b/>
      <sz val="13.5"/>
      <color indexed="23"/>
      <name val="Arial"/>
      <family val="2"/>
    </font>
    <font>
      <b/>
      <sz val="13.5"/>
      <name val="Arial"/>
      <family val="2"/>
    </font>
    <font>
      <b/>
      <sz val="13.75"/>
      <name val="Arial"/>
      <family val="2"/>
    </font>
    <font>
      <b/>
      <sz val="13.75"/>
      <color indexed="23"/>
      <name val="Arial"/>
      <family val="2"/>
    </font>
    <font>
      <b/>
      <sz val="14"/>
      <color indexed="21"/>
      <name val="Arial"/>
      <family val="2"/>
    </font>
    <font>
      <b/>
      <sz val="12"/>
      <color indexed="23"/>
      <name val="Arial"/>
      <family val="2"/>
    </font>
    <font>
      <b/>
      <sz val="18"/>
      <color indexed="21"/>
      <name val="Arial"/>
      <family val="2"/>
    </font>
    <font>
      <sz val="10"/>
      <color indexed="10"/>
      <name val="Arial"/>
      <family val="0"/>
    </font>
    <font>
      <b/>
      <sz val="10.75"/>
      <name val="Arial"/>
      <family val="2"/>
    </font>
    <font>
      <b/>
      <sz val="9.75"/>
      <name val="Arial"/>
      <family val="2"/>
    </font>
    <font>
      <b/>
      <sz val="10.25"/>
      <name val="Arial"/>
      <family val="2"/>
    </font>
    <font>
      <b/>
      <sz val="10.5"/>
      <name val="Arial"/>
      <family val="2"/>
    </font>
    <font>
      <b/>
      <sz val="11.25"/>
      <name val="Arial"/>
      <family val="2"/>
    </font>
    <font>
      <sz val="8.25"/>
      <name val="Arial"/>
      <family val="0"/>
    </font>
    <font>
      <b/>
      <sz val="14"/>
      <color indexed="23"/>
      <name val="Arial"/>
      <family val="2"/>
    </font>
    <font>
      <b/>
      <sz val="14"/>
      <color indexed="8"/>
      <name val="Arial"/>
      <family val="2"/>
    </font>
    <font>
      <sz val="10"/>
      <color indexed="9"/>
      <name val="Arial"/>
      <family val="0"/>
    </font>
    <font>
      <b/>
      <sz val="9.25"/>
      <name val="Arial"/>
      <family val="2"/>
    </font>
    <font>
      <b/>
      <sz val="11.75"/>
      <name val="Arial"/>
      <family val="2"/>
    </font>
    <font>
      <b/>
      <sz val="12.5"/>
      <name val="Arial"/>
      <family val="2"/>
    </font>
    <font>
      <b/>
      <sz val="12"/>
      <name val="Arial"/>
      <family val="2"/>
    </font>
    <font>
      <b/>
      <sz val="11"/>
      <color indexed="21"/>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s>
  <fills count="3">
    <fill>
      <patternFill/>
    </fill>
    <fill>
      <patternFill patternType="gray125"/>
    </fill>
    <fill>
      <patternFill patternType="solid">
        <fgColor indexed="21"/>
        <bgColor indexed="64"/>
      </patternFill>
    </fill>
  </fills>
  <borders count="13">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color indexed="63"/>
      </left>
      <right style="thin">
        <color indexed="21"/>
      </right>
      <top style="thin">
        <color indexed="21"/>
      </top>
      <bottom style="medium"/>
    </border>
    <border>
      <left style="thin">
        <color indexed="21"/>
      </left>
      <right>
        <color indexed="63"/>
      </right>
      <top style="thin">
        <color indexed="21"/>
      </top>
      <bottom style="medium"/>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65" fontId="3" fillId="0" borderId="1" xfId="0" applyNumberFormat="1" applyFont="1" applyBorder="1" applyAlignment="1">
      <alignment horizontal="right"/>
    </xf>
    <xf numFmtId="165" fontId="3" fillId="0" borderId="0" xfId="0" applyNumberFormat="1" applyFont="1" applyBorder="1" applyAlignment="1">
      <alignment/>
    </xf>
    <xf numFmtId="165"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3" fillId="0" borderId="1" xfId="21"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17" fontId="34" fillId="0" borderId="0" xfId="0" applyNumberFormat="1" applyFont="1" applyBorder="1" applyAlignment="1">
      <alignment horizontal="center"/>
    </xf>
    <xf numFmtId="3" fontId="0" fillId="0" borderId="0" xfId="0" applyNumberFormat="1" applyBorder="1" applyAlignment="1">
      <alignment/>
    </xf>
    <xf numFmtId="0" fontId="37" fillId="0" borderId="0" xfId="0" applyFont="1" applyAlignment="1">
      <alignment/>
    </xf>
    <xf numFmtId="0" fontId="34" fillId="0" borderId="0" xfId="0" applyFont="1" applyBorder="1" applyAlignment="1">
      <alignment horizontal="center" vertical="justify"/>
    </xf>
    <xf numFmtId="0" fontId="46" fillId="0" borderId="0" xfId="0" applyFont="1" applyBorder="1" applyAlignment="1">
      <alignment horizontal="center"/>
    </xf>
    <xf numFmtId="0" fontId="46" fillId="0" borderId="5" xfId="0" applyFont="1" applyBorder="1" applyAlignment="1">
      <alignment horizontal="center"/>
    </xf>
    <xf numFmtId="3" fontId="46"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3" fontId="3" fillId="0" borderId="10" xfId="0" applyNumberFormat="1" applyFont="1" applyBorder="1" applyAlignment="1">
      <alignment horizontal="center"/>
    </xf>
    <xf numFmtId="17" fontId="3" fillId="0" borderId="11" xfId="0" applyNumberFormat="1" applyFont="1" applyBorder="1" applyAlignment="1">
      <alignment horizontal="left"/>
    </xf>
    <xf numFmtId="17" fontId="2" fillId="0" borderId="6" xfId="0" applyNumberFormat="1" applyFont="1" applyBorder="1" applyAlignment="1">
      <alignment horizontal="left"/>
    </xf>
    <xf numFmtId="3" fontId="2" fillId="0" borderId="1" xfId="0" applyNumberFormat="1" applyFont="1" applyBorder="1" applyAlignment="1">
      <alignment horizontal="center"/>
    </xf>
    <xf numFmtId="3" fontId="2" fillId="0" borderId="7" xfId="0" applyNumberFormat="1" applyFont="1" applyBorder="1" applyAlignment="1">
      <alignment horizontal="center"/>
    </xf>
    <xf numFmtId="4" fontId="51" fillId="0" borderId="1" xfId="0" applyNumberFormat="1" applyFont="1" applyBorder="1" applyAlignment="1">
      <alignment horizontal="right"/>
    </xf>
    <xf numFmtId="4" fontId="51" fillId="0" borderId="1" xfId="0" applyNumberFormat="1" applyFont="1" applyBorder="1" applyAlignment="1">
      <alignment/>
    </xf>
    <xf numFmtId="3" fontId="51" fillId="0" borderId="1" xfId="0" applyNumberFormat="1" applyFont="1" applyBorder="1" applyAlignment="1">
      <alignment/>
    </xf>
    <xf numFmtId="3" fontId="51" fillId="0" borderId="1" xfId="0" applyNumberFormat="1" applyFont="1" applyBorder="1" applyAlignment="1">
      <alignment horizontal="right"/>
    </xf>
    <xf numFmtId="0" fontId="34" fillId="0" borderId="0" xfId="0" applyFont="1" applyAlignment="1">
      <alignment horizontal="center"/>
    </xf>
    <xf numFmtId="0" fontId="53" fillId="0" borderId="0" xfId="0" applyFont="1" applyAlignment="1">
      <alignment/>
    </xf>
    <xf numFmtId="0" fontId="0" fillId="0" borderId="0" xfId="0" applyFont="1" applyAlignment="1">
      <alignment horizontal="center"/>
    </xf>
    <xf numFmtId="0" fontId="54"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58" fillId="2" borderId="0" xfId="15" applyFont="1" applyFill="1" applyAlignment="1">
      <alignment horizontal="left"/>
    </xf>
    <xf numFmtId="0" fontId="50"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11" fillId="0" borderId="0" xfId="0" applyFont="1" applyAlignment="1">
      <alignment horizontal="center"/>
    </xf>
    <xf numFmtId="0" fontId="2" fillId="0" borderId="4"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36" fillId="0" borderId="0" xfId="0" applyFont="1" applyBorder="1" applyAlignment="1">
      <alignment horizontal="center"/>
    </xf>
    <xf numFmtId="0" fontId="36" fillId="0" borderId="0" xfId="0" applyFont="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17" fontId="2" fillId="0" borderId="0" xfId="0" applyNumberFormat="1" applyFont="1" applyAlignment="1">
      <alignment horizontal="center"/>
    </xf>
    <xf numFmtId="17" fontId="34" fillId="0" borderId="0" xfId="0" applyNumberFormat="1" applyFont="1" applyAlignment="1">
      <alignment horizontal="center"/>
    </xf>
    <xf numFmtId="0" fontId="52" fillId="0" borderId="0" xfId="0"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17" fontId="7" fillId="0" borderId="0" xfId="0" applyNumberFormat="1" applyFont="1" applyBorder="1" applyAlignment="1">
      <alignment horizontal="center"/>
    </xf>
    <xf numFmtId="0" fontId="34"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
Número de Pequeños Deudores</a:t>
            </a:r>
          </a:p>
        </c:rich>
      </c:tx>
      <c:layout/>
      <c:spPr>
        <a:noFill/>
        <a:ln>
          <a:noFill/>
        </a:ln>
      </c:spPr>
    </c:title>
    <c:plotArea>
      <c:layout>
        <c:manualLayout>
          <c:xMode val="edge"/>
          <c:yMode val="edge"/>
          <c:x val="0.06025"/>
          <c:y val="0.343"/>
          <c:w val="0.8415"/>
          <c:h val="0.589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EVOLUCION!$B$151:$B$164</c:f>
              <c:strCache/>
            </c:strRef>
          </c:cat>
          <c:val>
            <c:numRef>
              <c:f>EVOLUCION!$D$151:$D$164</c:f>
              <c:numCache/>
            </c:numRef>
          </c:val>
          <c:smooth val="1"/>
        </c:ser>
        <c:marker val="1"/>
        <c:axId val="45423144"/>
        <c:axId val="6155113"/>
      </c:lineChart>
      <c:dateAx>
        <c:axId val="45423144"/>
        <c:scaling>
          <c:orientation val="minMax"/>
        </c:scaling>
        <c:axPos val="b"/>
        <c:title>
          <c:tx>
            <c:rich>
              <a:bodyPr vert="horz" rot="0" anchor="ctr"/>
              <a:lstStyle/>
              <a:p>
                <a:pPr algn="ctr">
                  <a:defRPr/>
                </a:pPr>
                <a:r>
                  <a:rPr lang="en-US" cap="none" sz="11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6155113"/>
        <c:crosses val="autoZero"/>
        <c:auto val="0"/>
        <c:majorUnit val="1"/>
        <c:majorTimeUnit val="months"/>
        <c:noMultiLvlLbl val="0"/>
      </c:dateAx>
      <c:valAx>
        <c:axId val="6155113"/>
        <c:scaling>
          <c:orientation val="minMax"/>
        </c:scaling>
        <c:axPos val="l"/>
        <c:title>
          <c:tx>
            <c:rich>
              <a:bodyPr vert="horz" rot="-5400000" anchor="ctr"/>
              <a:lstStyle/>
              <a:p>
                <a:pPr algn="ctr">
                  <a:defRPr/>
                </a:pPr>
                <a:r>
                  <a:rPr lang="en-US" cap="none" sz="11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454231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225"/>
          <c:y val="0.242"/>
          <c:w val="0.8475"/>
          <c:h val="0.482"/>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45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45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36668290"/>
        <c:axId val="61579155"/>
      </c:barChart>
      <c:catAx>
        <c:axId val="36668290"/>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61579155"/>
        <c:crosses val="autoZero"/>
        <c:auto val="1"/>
        <c:lblOffset val="100"/>
        <c:noMultiLvlLbl val="0"/>
      </c:catAx>
      <c:valAx>
        <c:axId val="61579155"/>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36668290"/>
        <c:crossesAt val="1"/>
        <c:crossBetween val="between"/>
        <c:dispUnits/>
      </c:valAx>
      <c:spPr>
        <a:solidFill>
          <a:srgbClr val="FFFFFF"/>
        </a:solidFill>
        <a:ln w="12700">
          <a:solidFill>
            <a:srgbClr val="FFFFFF"/>
          </a:solidFill>
        </a:ln>
      </c:spPr>
    </c:plotArea>
    <c:legend>
      <c:legendPos val="b"/>
      <c:layout>
        <c:manualLayout>
          <c:xMode val="edge"/>
          <c:yMode val="edge"/>
          <c:x val="0.22"/>
          <c:y val="0.771"/>
          <c:w val="0.72225"/>
          <c:h val="0.22"/>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59"/>
          <c:y val="0.24975"/>
          <c:w val="0.84"/>
          <c:h val="0.6845"/>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dLbl>
              <c:idx val="13"/>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EVOLUCION!$B$151:$B$164</c:f>
              <c:strCache/>
            </c:strRef>
          </c:cat>
          <c:val>
            <c:numRef>
              <c:f>EVOLUCION!$E$151:$E$164</c:f>
              <c:numCache/>
            </c:numRef>
          </c:val>
          <c:smooth val="1"/>
        </c:ser>
        <c:marker val="1"/>
        <c:axId val="55396018"/>
        <c:axId val="28802115"/>
      </c:lineChart>
      <c:dateAx>
        <c:axId val="55396018"/>
        <c:scaling>
          <c:orientation val="minMax"/>
        </c:scaling>
        <c:axPos val="b"/>
        <c:title>
          <c:tx>
            <c:rich>
              <a:bodyPr vert="horz" rot="0" anchor="ctr"/>
              <a:lstStyle/>
              <a:p>
                <a:pPr algn="ctr">
                  <a:defRPr/>
                </a:pPr>
                <a:r>
                  <a:rPr lang="en-US" cap="none" sz="11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28802115"/>
        <c:crosses val="autoZero"/>
        <c:auto val="0"/>
        <c:majorUnit val="1"/>
        <c:majorTimeUnit val="months"/>
        <c:noMultiLvlLbl val="0"/>
      </c:dateAx>
      <c:valAx>
        <c:axId val="28802115"/>
        <c:scaling>
          <c:orientation val="minMax"/>
        </c:scaling>
        <c:axPos val="l"/>
        <c:title>
          <c:tx>
            <c:rich>
              <a:bodyPr vert="horz" rot="-5400000" anchor="ctr"/>
              <a:lstStyle/>
              <a:p>
                <a:pPr algn="ctr">
                  <a:defRPr/>
                </a:pPr>
                <a:r>
                  <a:rPr lang="en-US" cap="none" sz="11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5539601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75"/>
          <c:y val="0.2275"/>
          <c:w val="0.8515"/>
          <c:h val="0.7"/>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EVOLUCION!$B$151:$B$164</c:f>
              <c:strCache/>
            </c:strRef>
          </c:cat>
          <c:val>
            <c:numRef>
              <c:f>EVOLUCION!$F$151:$F$164</c:f>
              <c:numCache/>
            </c:numRef>
          </c:val>
          <c:smooth val="1"/>
        </c:ser>
        <c:marker val="1"/>
        <c:axId val="57892444"/>
        <c:axId val="51269949"/>
      </c:lineChart>
      <c:dateAx>
        <c:axId val="57892444"/>
        <c:scaling>
          <c:orientation val="minMax"/>
          <c:min val="1253"/>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51269949"/>
        <c:crosses val="autoZero"/>
        <c:auto val="0"/>
        <c:majorUnit val="2"/>
        <c:majorTimeUnit val="months"/>
        <c:noMultiLvlLbl val="0"/>
      </c:dateAx>
      <c:valAx>
        <c:axId val="51269949"/>
        <c:scaling>
          <c:orientation val="minMax"/>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5789244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a:t>
            </a:r>
            <a:r>
              <a:rPr lang="en-US" cap="none" sz="1375" b="1" i="0" u="none" baseline="0">
                <a:latin typeface="Arial"/>
                <a:ea typeface="Arial"/>
                <a:cs typeface="Arial"/>
              </a:rPr>
              <a:t> 
Monto de Deuda MM$- Pequeños Deudores</a:t>
            </a:r>
          </a:p>
        </c:rich>
      </c:tx>
      <c:layout/>
      <c:spPr>
        <a:noFill/>
        <a:ln>
          <a:noFill/>
        </a:ln>
      </c:spPr>
    </c:title>
    <c:plotArea>
      <c:layout>
        <c:manualLayout>
          <c:xMode val="edge"/>
          <c:yMode val="edge"/>
          <c:x val="0.06375"/>
          <c:y val="0.36525"/>
          <c:w val="0.8465"/>
          <c:h val="0.5412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0"/>
            <c:showBubbleSize val="0"/>
            <c:showCatName val="0"/>
            <c:showSerName val="0"/>
            <c:showLeaderLines val="1"/>
            <c:showPercent val="0"/>
          </c:dLbls>
          <c:cat>
            <c:strRef>
              <c:f>EVOLUCION!$I$151:$I$164</c:f>
              <c:strCache/>
            </c:strRef>
          </c:cat>
          <c:val>
            <c:numRef>
              <c:f>EVOLUCION!$K$151:$K$164</c:f>
              <c:numCache/>
            </c:numRef>
          </c:val>
          <c:smooth val="1"/>
        </c:ser>
        <c:marker val="1"/>
        <c:axId val="58776358"/>
        <c:axId val="59225175"/>
      </c:lineChart>
      <c:dateAx>
        <c:axId val="58776358"/>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59225175"/>
        <c:crosses val="autoZero"/>
        <c:auto val="0"/>
        <c:majorUnit val="1"/>
        <c:majorTimeUnit val="months"/>
        <c:noMultiLvlLbl val="0"/>
      </c:dateAx>
      <c:valAx>
        <c:axId val="59225175"/>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5877635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808080"/>
                </a:solidFill>
                <a:latin typeface="Arial"/>
                <a:ea typeface="Arial"/>
                <a:cs typeface="Arial"/>
              </a:rPr>
              <a:t>EVOLUCION DEL FINANCIAMIENTO COMERCIAL SEGUN EL TAMAÑO DE LOS DEUDORES </a:t>
            </a:r>
            <a:r>
              <a:rPr lang="en-US" cap="none" sz="1350"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475"/>
          <c:y val="0.27"/>
          <c:w val="0.8815"/>
          <c:h val="0.6317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txPr>
                <a:bodyPr vert="horz" rot="0" anchor="ctr"/>
                <a:lstStyle/>
                <a:p>
                  <a:pPr algn="ctr">
                    <a:defRPr lang="en-US" cap="none" sz="10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latin typeface="Arial"/>
                    <a:ea typeface="Arial"/>
                    <a:cs typeface="Arial"/>
                  </a:defRPr>
                </a:pPr>
              </a:p>
            </c:txPr>
            <c:showLegendKey val="0"/>
            <c:showVal val="0"/>
            <c:showBubbleSize val="0"/>
            <c:showCatName val="0"/>
            <c:showSerName val="0"/>
            <c:showLeaderLines val="1"/>
            <c:showPercent val="0"/>
          </c:dLbls>
          <c:cat>
            <c:strRef>
              <c:f>EVOLUCION!$I$151:$I$164</c:f>
              <c:strCache/>
            </c:strRef>
          </c:cat>
          <c:val>
            <c:numRef>
              <c:f>EVOLUCION!$L$151:$L$164</c:f>
              <c:numCache/>
            </c:numRef>
          </c:val>
          <c:smooth val="1"/>
        </c:ser>
        <c:marker val="1"/>
        <c:axId val="63264528"/>
        <c:axId val="32509841"/>
      </c:lineChart>
      <c:dateAx>
        <c:axId val="63264528"/>
        <c:scaling>
          <c:orientation val="minMax"/>
        </c:scaling>
        <c:axPos val="b"/>
        <c:title>
          <c:tx>
            <c:rich>
              <a:bodyPr vert="horz" rot="0" anchor="ctr"/>
              <a:lstStyle/>
              <a:p>
                <a:pPr algn="ctr">
                  <a:defRPr/>
                </a:pPr>
                <a:r>
                  <a:rPr lang="en-US" cap="none" sz="10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050" b="0" i="0" u="none" baseline="0">
                <a:solidFill>
                  <a:srgbClr val="808080"/>
                </a:solidFill>
                <a:latin typeface="Arial"/>
                <a:ea typeface="Arial"/>
                <a:cs typeface="Arial"/>
              </a:defRPr>
            </a:pPr>
          </a:p>
        </c:txPr>
        <c:crossAx val="32509841"/>
        <c:crosses val="autoZero"/>
        <c:auto val="0"/>
        <c:majorUnit val="1"/>
        <c:majorTimeUnit val="months"/>
        <c:noMultiLvlLbl val="0"/>
      </c:dateAx>
      <c:valAx>
        <c:axId val="32509841"/>
        <c:scaling>
          <c:orientation val="minMax"/>
        </c:scaling>
        <c:axPos val="l"/>
        <c:title>
          <c:tx>
            <c:rich>
              <a:bodyPr vert="horz" rot="-5400000" anchor="ctr"/>
              <a:lstStyle/>
              <a:p>
                <a:pPr algn="ctr">
                  <a:defRPr/>
                </a:pPr>
                <a:r>
                  <a:rPr lang="en-US" cap="none" sz="10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50" b="0" i="0" u="none" baseline="0">
                <a:solidFill>
                  <a:srgbClr val="808080"/>
                </a:solidFill>
                <a:latin typeface="Arial"/>
                <a:ea typeface="Arial"/>
                <a:cs typeface="Arial"/>
              </a:defRPr>
            </a:pPr>
          </a:p>
        </c:txPr>
        <c:crossAx val="63264528"/>
        <c:crossesAt val="1"/>
        <c:crossBetween val="between"/>
        <c:dispUnits/>
      </c:valAx>
      <c:spPr>
        <a:solidFill>
          <a:srgbClr val="FFFFFF"/>
        </a:solidFill>
        <a:ln w="12700">
          <a:solidFill>
            <a:srgbClr val="0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6325"/>
          <c:y val="0.31825"/>
          <c:w val="0.82575"/>
          <c:h val="0.610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EVOLUCION!$B$151:$B$164</c:f>
              <c:strCache/>
            </c:strRef>
          </c:cat>
          <c:val>
            <c:numRef>
              <c:f>EVOLUCION!$C$151:$C$164</c:f>
              <c:numCache/>
            </c:numRef>
          </c:val>
          <c:smooth val="1"/>
        </c:ser>
        <c:marker val="1"/>
        <c:axId val="24153114"/>
        <c:axId val="16051435"/>
      </c:lineChart>
      <c:dateAx>
        <c:axId val="24153114"/>
        <c:scaling>
          <c:orientation val="minMax"/>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16051435"/>
        <c:crosses val="autoZero"/>
        <c:auto val="0"/>
        <c:majorUnit val="1"/>
        <c:majorTimeUnit val="months"/>
        <c:noMultiLvlLbl val="0"/>
      </c:dateAx>
      <c:valAx>
        <c:axId val="16051435"/>
        <c:scaling>
          <c:orientation val="minMax"/>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2415311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808080"/>
                </a:solidFill>
                <a:latin typeface="Arial"/>
                <a:ea typeface="Arial"/>
                <a:cs typeface="Arial"/>
              </a:rPr>
              <a:t>EVOLUCION DEL FINANCIAMIENTO COMERCIAL SEGUN EL TAMAÑO DE LOS DEUDORES</a:t>
            </a:r>
            <a:r>
              <a:rPr lang="en-US" cap="none" sz="1350" b="1" i="0" u="none" baseline="0">
                <a:latin typeface="Arial"/>
                <a:ea typeface="Arial"/>
                <a:cs typeface="Arial"/>
              </a:rPr>
              <a:t> 
Monto de Deuda MM$- Microdeudores</a:t>
            </a:r>
          </a:p>
        </c:rich>
      </c:tx>
      <c:layout/>
      <c:spPr>
        <a:noFill/>
        <a:ln>
          <a:noFill/>
        </a:ln>
      </c:spPr>
    </c:title>
    <c:plotArea>
      <c:layout>
        <c:manualLayout>
          <c:xMode val="edge"/>
          <c:yMode val="edge"/>
          <c:x val="0.09"/>
          <c:y val="0.37725"/>
          <c:w val="0.821"/>
          <c:h val="0.552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75" b="1" i="0" u="none" baseline="0">
                      <a:latin typeface="Arial"/>
                      <a:ea typeface="Arial"/>
                      <a:cs typeface="Arial"/>
                    </a:defRPr>
                  </a:pPr>
                </a:p>
              </c:txPr>
              <c:numFmt formatCode="General" sourceLinked="1"/>
              <c:showLegendKey val="0"/>
              <c:showVal val="1"/>
              <c:showBubbleSize val="0"/>
              <c:showCatName val="0"/>
              <c:showSerName val="0"/>
              <c:showPercent val="0"/>
            </c:dLbl>
            <c:dLbl>
              <c:idx val="13"/>
              <c:txPr>
                <a:bodyPr vert="horz" rot="0" anchor="ctr"/>
                <a:lstStyle/>
                <a:p>
                  <a:pPr algn="ctr">
                    <a:defRPr lang="en-US" cap="none" sz="9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1" i="0" u="none" baseline="0">
                    <a:latin typeface="Arial"/>
                    <a:ea typeface="Arial"/>
                    <a:cs typeface="Arial"/>
                  </a:defRPr>
                </a:pPr>
              </a:p>
            </c:txPr>
            <c:showLegendKey val="0"/>
            <c:showVal val="0"/>
            <c:showBubbleSize val="0"/>
            <c:showCatName val="0"/>
            <c:showSerName val="0"/>
            <c:showLeaderLines val="1"/>
            <c:showPercent val="0"/>
          </c:dLbls>
          <c:cat>
            <c:strRef>
              <c:f>EVOLUCION!$I$151:$I$164</c:f>
              <c:strCache/>
            </c:strRef>
          </c:cat>
          <c:val>
            <c:numRef>
              <c:f>EVOLUCION!$J$151:$J$164</c:f>
              <c:numCache/>
            </c:numRef>
          </c:val>
          <c:smooth val="1"/>
        </c:ser>
        <c:marker val="1"/>
        <c:axId val="10245188"/>
        <c:axId val="25097829"/>
      </c:lineChart>
      <c:dateAx>
        <c:axId val="10245188"/>
        <c:scaling>
          <c:orientation val="minMax"/>
        </c:scaling>
        <c:axPos val="b"/>
        <c:title>
          <c:tx>
            <c:rich>
              <a:bodyPr vert="horz" rot="0" anchor="ctr"/>
              <a:lstStyle/>
              <a:p>
                <a:pPr algn="ctr">
                  <a:defRPr/>
                </a:pPr>
                <a:r>
                  <a:rPr lang="en-US" cap="none" sz="9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rgbClr val="808080"/>
                </a:solidFill>
                <a:latin typeface="Arial"/>
                <a:ea typeface="Arial"/>
                <a:cs typeface="Arial"/>
              </a:defRPr>
            </a:pPr>
          </a:p>
        </c:txPr>
        <c:crossAx val="25097829"/>
        <c:crosses val="autoZero"/>
        <c:auto val="0"/>
        <c:majorUnit val="1"/>
        <c:majorTimeUnit val="months"/>
        <c:noMultiLvlLbl val="0"/>
      </c:dateAx>
      <c:valAx>
        <c:axId val="25097829"/>
        <c:scaling>
          <c:orientation val="minMax"/>
        </c:scaling>
        <c:axPos val="l"/>
        <c:title>
          <c:tx>
            <c:rich>
              <a:bodyPr vert="horz" rot="-5400000" anchor="ctr"/>
              <a:lstStyle/>
              <a:p>
                <a:pPr algn="ctr">
                  <a:defRPr/>
                </a:pPr>
                <a:r>
                  <a:rPr lang="en-US" cap="none" sz="97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75" b="0" i="0" u="none" baseline="0">
                <a:solidFill>
                  <a:srgbClr val="808080"/>
                </a:solidFill>
                <a:latin typeface="Arial"/>
                <a:ea typeface="Arial"/>
                <a:cs typeface="Arial"/>
              </a:defRPr>
            </a:pPr>
          </a:p>
        </c:txPr>
        <c:crossAx val="1024518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
</a:t>
            </a:r>
            <a:r>
              <a:rPr lang="en-US" cap="none" sz="14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9275"/>
          <c:y val="0.28925"/>
          <c:w val="0.8325"/>
          <c:h val="0.6415"/>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0"/>
            <c:showBubbleSize val="0"/>
            <c:showCatName val="0"/>
            <c:showSerName val="0"/>
            <c:showLeaderLines val="1"/>
            <c:showPercent val="0"/>
          </c:dLbls>
          <c:cat>
            <c:strRef>
              <c:f>EVOLUCION!$I$151:$I$164</c:f>
              <c:strCache/>
            </c:strRef>
          </c:cat>
          <c:val>
            <c:numRef>
              <c:f>EVOLUCION!$P$151:$P$164</c:f>
              <c:numCache/>
            </c:numRef>
          </c:val>
          <c:smooth val="1"/>
        </c:ser>
        <c:marker val="1"/>
        <c:axId val="24553870"/>
        <c:axId val="19658239"/>
      </c:lineChart>
      <c:dateAx>
        <c:axId val="24553870"/>
        <c:scaling>
          <c:orientation val="minMax"/>
        </c:scaling>
        <c:axPos val="b"/>
        <c:title>
          <c:tx>
            <c:rich>
              <a:bodyPr vert="horz" rot="0" anchor="ctr"/>
              <a:lstStyle/>
              <a:p>
                <a:pPr algn="ctr">
                  <a:defRPr/>
                </a:pPr>
                <a:r>
                  <a:rPr lang="en-US" cap="none" sz="9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solidFill>
                  <a:srgbClr val="808080"/>
                </a:solidFill>
                <a:latin typeface="Arial"/>
                <a:ea typeface="Arial"/>
                <a:cs typeface="Arial"/>
              </a:defRPr>
            </a:pPr>
          </a:p>
        </c:txPr>
        <c:crossAx val="19658239"/>
        <c:crosses val="autoZero"/>
        <c:auto val="0"/>
        <c:majorUnit val="1"/>
        <c:majorTimeUnit val="months"/>
        <c:noMultiLvlLbl val="0"/>
      </c:dateAx>
      <c:valAx>
        <c:axId val="19658239"/>
        <c:scaling>
          <c:orientation val="minMax"/>
        </c:scaling>
        <c:axPos val="l"/>
        <c:title>
          <c:tx>
            <c:rich>
              <a:bodyPr vert="horz" rot="-5400000" anchor="ctr"/>
              <a:lstStyle/>
              <a:p>
                <a:pPr algn="ctr">
                  <a:defRPr/>
                </a:pPr>
                <a:r>
                  <a:rPr lang="en-US" cap="none" sz="800"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2455387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latin typeface="Arial"/>
                <a:ea typeface="Arial"/>
                <a:cs typeface="Arial"/>
              </a:rPr>
              <a:t>NUMERO PROMEDIO DE BANCOS 
SEGUN TAMAÑO DE LOS DEUDORES</a:t>
            </a:r>
            <a:r>
              <a:rPr lang="en-US" cap="none" sz="1600" b="1" i="0" u="none" baseline="0">
                <a:solidFill>
                  <a:srgbClr val="808080"/>
                </a:solidFill>
                <a:latin typeface="Arial"/>
                <a:ea typeface="Arial"/>
                <a:cs typeface="Arial"/>
              </a:rPr>
              <a:t> </a:t>
            </a:r>
          </a:p>
        </c:rich>
      </c:tx>
      <c:layout/>
      <c:spPr>
        <a:noFill/>
        <a:ln>
          <a:noFill/>
        </a:ln>
      </c:spPr>
    </c:title>
    <c:plotArea>
      <c:layout>
        <c:manualLayout>
          <c:xMode val="edge"/>
          <c:yMode val="edge"/>
          <c:x val="0.097"/>
          <c:y val="0.16575"/>
          <c:w val="0.88475"/>
          <c:h val="0.63525"/>
        </c:manualLayout>
      </c:layout>
      <c:lineChart>
        <c:grouping val="standard"/>
        <c:varyColors val="0"/>
        <c:ser>
          <c:idx val="0"/>
          <c:order val="0"/>
          <c:tx>
            <c:strRef>
              <c:f>'NUMERO BANCOS - TAMAÑO'!$B$33</c:f>
              <c:strCache>
                <c:ptCount val="1"/>
                <c:pt idx="0">
                  <c:v>Número promedio de bancos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42706424"/>
        <c:axId val="48813497"/>
      </c:lineChart>
      <c:catAx>
        <c:axId val="42706424"/>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48813497"/>
        <c:crosses val="autoZero"/>
        <c:auto val="1"/>
        <c:lblOffset val="100"/>
        <c:noMultiLvlLbl val="0"/>
      </c:catAx>
      <c:valAx>
        <c:axId val="48813497"/>
        <c:scaling>
          <c:orientation val="minMax"/>
        </c:scaling>
        <c:axPos val="l"/>
        <c:title>
          <c:tx>
            <c:rich>
              <a:bodyPr vert="horz" rot="-5400000" anchor="ctr"/>
              <a:lstStyle/>
              <a:p>
                <a:pPr algn="ctr">
                  <a:defRPr/>
                </a:pPr>
                <a:r>
                  <a:rPr lang="en-US" cap="none" sz="11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42706424"/>
        <c:crossesAt val="1"/>
        <c:crossBetween val="between"/>
        <c:dispUnits/>
      </c:valAx>
      <c:spPr>
        <a:solidFill>
          <a:srgbClr val="FFFFFF"/>
        </a:solidFill>
        <a:ln w="12700">
          <a:solidFill>
            <a:srgbClr val="FFFFFF"/>
          </a:solidFill>
        </a:ln>
      </c:spPr>
    </c:plotArea>
    <c:legend>
      <c:legendPos val="b"/>
      <c:layout>
        <c:manualLayout>
          <c:xMode val="edge"/>
          <c:yMode val="edge"/>
          <c:x val="0.3585"/>
          <c:y val="0.90725"/>
        </c:manualLayout>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55816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54768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5457825"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5591175" cy="4914900"/>
      </xdr:xfrm>
      <a:graphic>
        <a:graphicData uri="http://schemas.openxmlformats.org/drawingml/2006/chart">
          <c:chart xmlns:c="http://schemas.openxmlformats.org/drawingml/2006/chart" r:id="rId9"/>
        </a:graphicData>
      </a:graphic>
    </xdr:graphicFrame>
    <xdr:clientData/>
  </xdr:twoCellAnchor>
  <xdr:twoCellAnchor>
    <xdr:from>
      <xdr:col>1</xdr:col>
      <xdr:colOff>104775</xdr:colOff>
      <xdr:row>166</xdr:row>
      <xdr:rowOff>28575</xdr:rowOff>
    </xdr:from>
    <xdr:to>
      <xdr:col>12</xdr:col>
      <xdr:colOff>123825</xdr:colOff>
      <xdr:row>169</xdr:row>
      <xdr:rowOff>28575</xdr:rowOff>
    </xdr:to>
    <xdr:sp>
      <xdr:nvSpPr>
        <xdr:cNvPr id="10" name="TextBox 28"/>
        <xdr:cNvSpPr txBox="1">
          <a:spLocks noChangeArrowheads="1"/>
        </xdr:cNvSpPr>
      </xdr:nvSpPr>
      <xdr:spPr>
        <a:xfrm>
          <a:off x="295275" y="27184350"/>
          <a:ext cx="10944225" cy="485775"/>
        </a:xfrm>
        <a:prstGeom prst="rect">
          <a:avLst/>
        </a:prstGeom>
        <a:solidFill>
          <a:srgbClr val="FFFFFF"/>
        </a:solidFill>
        <a:ln w="9525" cmpd="sng">
          <a:noFill/>
        </a:ln>
      </xdr:spPr>
      <xdr:txBody>
        <a:bodyPr vertOverflow="clip" wrap="square"/>
        <a:p>
          <a:pPr algn="l">
            <a:defRPr/>
          </a:pPr>
          <a:r>
            <a:rPr lang="en-US" cap="none" sz="1000" b="0" i="0" u="none" baseline="0">
              <a:solidFill>
                <a:srgbClr val="969696"/>
              </a:solidFill>
              <a:latin typeface="Arial"/>
              <a:ea typeface="Arial"/>
              <a:cs typeface="Arial"/>
            </a:rPr>
            <a:t>
</a:t>
          </a:r>
          <a:r>
            <a:rPr lang="en-US" cap="none" sz="1000" b="1" i="0" u="none" baseline="0">
              <a:solidFill>
                <a:srgbClr val="008080"/>
              </a:solidFill>
              <a:latin typeface="Arial"/>
              <a:ea typeface="Arial"/>
              <a:cs typeface="Arial"/>
            </a:rPr>
            <a:t>(1)</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56007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828675</xdr:colOff>
      <xdr:row>1</xdr:row>
      <xdr:rowOff>371475</xdr:rowOff>
    </xdr:to>
    <xdr:pic>
      <xdr:nvPicPr>
        <xdr:cNvPr id="1" name="Picture 2"/>
        <xdr:cNvPicPr preferRelativeResize="1">
          <a:picLocks noChangeAspect="1"/>
        </xdr:cNvPicPr>
      </xdr:nvPicPr>
      <xdr:blipFill>
        <a:blip r:embed="rId1"/>
        <a:stretch>
          <a:fillRect/>
        </a:stretch>
      </xdr:blipFill>
      <xdr:spPr>
        <a:xfrm>
          <a:off x="142875" y="76200"/>
          <a:ext cx="685800" cy="457200"/>
        </a:xfrm>
        <a:prstGeom prst="rect">
          <a:avLst/>
        </a:prstGeom>
        <a:noFill/>
        <a:ln w="9525" cmpd="sng">
          <a:noFill/>
        </a:ln>
      </xdr:spPr>
    </xdr:pic>
    <xdr:clientData/>
  </xdr:twoCellAnchor>
  <xdr:twoCellAnchor>
    <xdr:from>
      <xdr:col>1</xdr:col>
      <xdr:colOff>104775</xdr:colOff>
      <xdr:row>6</xdr:row>
      <xdr:rowOff>76200</xdr:rowOff>
    </xdr:from>
    <xdr:to>
      <xdr:col>8</xdr:col>
      <xdr:colOff>552450</xdr:colOff>
      <xdr:row>34</xdr:row>
      <xdr:rowOff>123825</xdr:rowOff>
    </xdr:to>
    <xdr:graphicFrame>
      <xdr:nvGraphicFramePr>
        <xdr:cNvPr id="2" name="Chart 4"/>
        <xdr:cNvGraphicFramePr/>
      </xdr:nvGraphicFramePr>
      <xdr:xfrm>
        <a:off x="1104900" y="14382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104775</xdr:rowOff>
    </xdr:from>
    <xdr:to>
      <xdr:col>9</xdr:col>
      <xdr:colOff>647700</xdr:colOff>
      <xdr:row>18</xdr:row>
      <xdr:rowOff>104775</xdr:rowOff>
    </xdr:to>
    <xdr:sp>
      <xdr:nvSpPr>
        <xdr:cNvPr id="1" name="TextBox 1"/>
        <xdr:cNvSpPr txBox="1">
          <a:spLocks noChangeArrowheads="1"/>
        </xdr:cNvSpPr>
      </xdr:nvSpPr>
      <xdr:spPr>
        <a:xfrm>
          <a:off x="171450" y="5905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(aprox. 490 mil USD)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U.F.(aprox. 5,4 MMUSD)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twoCellAnchor>
    <xdr:from>
      <xdr:col>1</xdr:col>
      <xdr:colOff>38100</xdr:colOff>
      <xdr:row>0</xdr:row>
      <xdr:rowOff>28575</xdr:rowOff>
    </xdr:from>
    <xdr:to>
      <xdr:col>2</xdr:col>
      <xdr:colOff>161925</xdr:colOff>
      <xdr:row>2</xdr:row>
      <xdr:rowOff>123825</xdr:rowOff>
    </xdr:to>
    <xdr:pic>
      <xdr:nvPicPr>
        <xdr:cNvPr id="2"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3"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4"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18"/>
  <sheetViews>
    <sheetView showGridLines="0" tabSelected="1" workbookViewId="0" topLeftCell="A1">
      <pane ySplit="4" topLeftCell="BM5" activePane="bottomLeft" state="frozen"/>
      <selection pane="topLeft" activeCell="I15" sqref="I15"/>
      <selection pane="bottomLeft" activeCell="A1" sqref="A1"/>
    </sheetView>
  </sheetViews>
  <sheetFormatPr defaultColWidth="11.421875" defaultRowHeight="12.75"/>
  <cols>
    <col min="1" max="1" width="4.7109375" style="59" customWidth="1"/>
    <col min="2" max="2" width="13.7109375" style="0" customWidth="1"/>
    <col min="3" max="3" width="10.140625" style="0" customWidth="1"/>
    <col min="11" max="11" width="9.7109375" style="0" customWidth="1"/>
  </cols>
  <sheetData>
    <row r="2" spans="1:11" ht="15.75">
      <c r="A2" s="56"/>
      <c r="C2" s="61" t="s">
        <v>28</v>
      </c>
      <c r="D2" s="62"/>
      <c r="E2" s="62"/>
      <c r="F2" s="62"/>
      <c r="G2" s="62"/>
      <c r="H2" s="62"/>
      <c r="I2" s="62"/>
      <c r="J2" s="62"/>
      <c r="K2" s="62"/>
    </row>
    <row r="3" spans="1:11" ht="15.75">
      <c r="A3" s="56"/>
      <c r="C3" s="61" t="s">
        <v>27</v>
      </c>
      <c r="D3" s="62"/>
      <c r="E3" s="62"/>
      <c r="F3" s="62"/>
      <c r="G3" s="62"/>
      <c r="H3" s="62"/>
      <c r="I3" s="62"/>
      <c r="J3" s="62"/>
      <c r="K3" s="62"/>
    </row>
    <row r="4" spans="1:11" ht="15.75">
      <c r="A4" s="56"/>
      <c r="C4" s="63" t="s">
        <v>33</v>
      </c>
      <c r="D4" s="63"/>
      <c r="E4" s="63"/>
      <c r="F4" s="63"/>
      <c r="G4" s="63"/>
      <c r="H4" s="63"/>
      <c r="I4" s="63"/>
      <c r="J4" s="64"/>
      <c r="K4" s="64"/>
    </row>
    <row r="9" spans="1:11" ht="12.75">
      <c r="A9" s="57" t="s">
        <v>29</v>
      </c>
      <c r="B9" s="60" t="s">
        <v>38</v>
      </c>
      <c r="C9" s="60"/>
      <c r="D9" s="60"/>
      <c r="E9" s="60"/>
      <c r="F9" s="60"/>
      <c r="G9" s="60"/>
      <c r="H9" s="60"/>
      <c r="I9" s="60"/>
      <c r="J9" s="60"/>
      <c r="K9" s="60"/>
    </row>
    <row r="10" ht="12.75">
      <c r="A10" s="58"/>
    </row>
    <row r="11" ht="12.75">
      <c r="A11" s="58"/>
    </row>
    <row r="12" spans="1:11" ht="12.75">
      <c r="A12" s="57" t="s">
        <v>30</v>
      </c>
      <c r="B12" s="60" t="s">
        <v>26</v>
      </c>
      <c r="C12" s="60"/>
      <c r="D12" s="60"/>
      <c r="E12" s="60"/>
      <c r="F12" s="60"/>
      <c r="G12" s="60"/>
      <c r="H12" s="60"/>
      <c r="I12" s="60"/>
      <c r="J12" s="60"/>
      <c r="K12" s="60"/>
    </row>
    <row r="13" ht="12.75">
      <c r="A13" s="58"/>
    </row>
    <row r="14" ht="12.75">
      <c r="A14" s="58"/>
    </row>
    <row r="15" spans="1:11" ht="12.75">
      <c r="A15" s="57" t="s">
        <v>31</v>
      </c>
      <c r="B15" s="60" t="s">
        <v>25</v>
      </c>
      <c r="C15" s="60"/>
      <c r="D15" s="60"/>
      <c r="E15" s="60"/>
      <c r="F15" s="60"/>
      <c r="G15" s="60"/>
      <c r="H15" s="60"/>
      <c r="I15" s="60"/>
      <c r="J15" s="60"/>
      <c r="K15" s="60"/>
    </row>
    <row r="18" spans="1:11" ht="12.75">
      <c r="A18" s="57" t="s">
        <v>36</v>
      </c>
      <c r="B18" s="60" t="s">
        <v>37</v>
      </c>
      <c r="C18" s="60"/>
      <c r="D18" s="60"/>
      <c r="E18" s="60"/>
      <c r="F18" s="60"/>
      <c r="G18" s="60"/>
      <c r="H18" s="60"/>
      <c r="I18" s="60"/>
      <c r="J18" s="60"/>
      <c r="K18" s="6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Q172"/>
  <sheetViews>
    <sheetView showGridLines="0" zoomScale="75" zoomScaleNormal="75" workbookViewId="0" topLeftCell="A1">
      <pane ySplit="5" topLeftCell="BM6" activePane="bottomLeft" state="frozen"/>
      <selection pane="topLeft" activeCell="A5" sqref="A5"/>
      <selection pane="bottomLeft"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2" width="16.421875" style="1" customWidth="1"/>
    <col min="13" max="41" width="16.421875" style="6" customWidth="1"/>
    <col min="42" max="43" width="14.57421875" style="6" customWidth="1"/>
    <col min="44" max="44" width="13.00390625" style="6" customWidth="1"/>
    <col min="45" max="45" width="13.8515625" style="1" customWidth="1"/>
    <col min="46" max="16384" width="11.421875" style="1" customWidth="1"/>
  </cols>
  <sheetData>
    <row r="2" spans="3:14" ht="23.25">
      <c r="C2" s="73" t="s">
        <v>38</v>
      </c>
      <c r="D2" s="74"/>
      <c r="E2" s="74"/>
      <c r="F2" s="74"/>
      <c r="G2" s="74"/>
      <c r="H2" s="74"/>
      <c r="I2" s="74"/>
      <c r="J2" s="74"/>
      <c r="K2" s="74"/>
      <c r="L2" s="74"/>
      <c r="M2" s="74"/>
      <c r="N2" s="74"/>
    </row>
    <row r="3" spans="3:14" ht="23.25">
      <c r="C3" s="74" t="s">
        <v>34</v>
      </c>
      <c r="D3" s="62"/>
      <c r="E3" s="62"/>
      <c r="F3" s="62"/>
      <c r="G3" s="62"/>
      <c r="H3" s="62"/>
      <c r="I3" s="62"/>
      <c r="J3" s="62"/>
      <c r="K3" s="62"/>
      <c r="L3" s="62"/>
      <c r="M3" s="62"/>
      <c r="N3" s="62"/>
    </row>
    <row r="4" ht="12.75">
      <c r="M4" s="36" t="s">
        <v>32</v>
      </c>
    </row>
    <row r="5" spans="8:43" ht="12.75">
      <c r="H5" s="7"/>
      <c r="AP5" s="7"/>
      <c r="AQ5" s="7"/>
    </row>
    <row r="9" ht="12.75">
      <c r="B9" s="1" t="s">
        <v>38</v>
      </c>
    </row>
    <row r="146" spans="2:15" ht="12.75">
      <c r="B146" s="70" t="s">
        <v>9</v>
      </c>
      <c r="C146" s="62"/>
      <c r="D146" s="62"/>
      <c r="E146" s="62"/>
      <c r="F146" s="62"/>
      <c r="G146" s="62"/>
      <c r="I146" s="70" t="s">
        <v>11</v>
      </c>
      <c r="J146" s="62"/>
      <c r="K146" s="62"/>
      <c r="L146" s="62"/>
      <c r="M146" s="62"/>
      <c r="N146" s="62"/>
      <c r="O146" s="62"/>
    </row>
    <row r="147" spans="2:15" ht="12.75">
      <c r="B147" s="71" t="s">
        <v>40</v>
      </c>
      <c r="C147" s="72"/>
      <c r="D147" s="72"/>
      <c r="E147" s="72"/>
      <c r="F147" s="72"/>
      <c r="G147" s="72"/>
      <c r="I147" s="71" t="s">
        <v>41</v>
      </c>
      <c r="J147" s="62"/>
      <c r="K147" s="62"/>
      <c r="L147" s="62"/>
      <c r="M147" s="62"/>
      <c r="N147" s="62"/>
      <c r="O147" s="62"/>
    </row>
    <row r="148" spans="2:15" ht="12.75">
      <c r="B148" s="71" t="s">
        <v>35</v>
      </c>
      <c r="C148" s="72"/>
      <c r="D148" s="72"/>
      <c r="E148" s="72"/>
      <c r="F148" s="72"/>
      <c r="G148" s="72"/>
      <c r="I148" s="71" t="s">
        <v>35</v>
      </c>
      <c r="J148" s="62"/>
      <c r="K148" s="62"/>
      <c r="L148" s="62"/>
      <c r="M148" s="62"/>
      <c r="N148" s="62"/>
      <c r="O148" s="62"/>
    </row>
    <row r="149" spans="3:16" ht="12.75">
      <c r="C149" s="65" t="s">
        <v>10</v>
      </c>
      <c r="D149" s="66"/>
      <c r="E149" s="66"/>
      <c r="F149" s="66"/>
      <c r="G149" s="67"/>
      <c r="I149" s="10"/>
      <c r="J149" s="65" t="s">
        <v>14</v>
      </c>
      <c r="K149" s="68"/>
      <c r="L149" s="68"/>
      <c r="M149" s="68"/>
      <c r="N149" s="68"/>
      <c r="O149" s="69"/>
      <c r="P149" s="31"/>
    </row>
    <row r="150" spans="2:16" ht="12.75">
      <c r="B150" s="8"/>
      <c r="C150" s="39" t="s">
        <v>1</v>
      </c>
      <c r="D150" s="39" t="s">
        <v>2</v>
      </c>
      <c r="E150" s="39" t="s">
        <v>3</v>
      </c>
      <c r="F150" s="39" t="s">
        <v>6</v>
      </c>
      <c r="G150" s="5" t="s">
        <v>0</v>
      </c>
      <c r="I150" s="8"/>
      <c r="J150" s="5" t="s">
        <v>1</v>
      </c>
      <c r="K150" s="5" t="s">
        <v>2</v>
      </c>
      <c r="L150" s="5" t="s">
        <v>3</v>
      </c>
      <c r="M150" s="5" t="s">
        <v>4</v>
      </c>
      <c r="N150" s="5" t="s">
        <v>5</v>
      </c>
      <c r="O150" s="18" t="s">
        <v>8</v>
      </c>
      <c r="P150" s="32" t="s">
        <v>6</v>
      </c>
    </row>
    <row r="151" spans="2:16" ht="12.75">
      <c r="B151" s="37">
        <v>38108</v>
      </c>
      <c r="C151" s="3">
        <v>396049</v>
      </c>
      <c r="D151" s="3">
        <v>99853</v>
      </c>
      <c r="E151" s="3">
        <v>23665</v>
      </c>
      <c r="F151" s="3">
        <v>7952</v>
      </c>
      <c r="G151" s="35">
        <f>SUM(C151:F151)</f>
        <v>527519</v>
      </c>
      <c r="I151" s="2">
        <v>38108</v>
      </c>
      <c r="J151" s="3">
        <v>386162.208204</v>
      </c>
      <c r="K151" s="3">
        <v>2025987.955652</v>
      </c>
      <c r="L151" s="3">
        <v>2366545.984972</v>
      </c>
      <c r="M151" s="3">
        <v>4669442.434181</v>
      </c>
      <c r="N151" s="3">
        <v>15550356.682194</v>
      </c>
      <c r="O151" s="3">
        <f>SUM(J151:N151)</f>
        <v>24998495.265203</v>
      </c>
      <c r="P151" s="33">
        <f>SUM(M151:N151)</f>
        <v>20219799.116375</v>
      </c>
    </row>
    <row r="152" spans="2:36" ht="12.75">
      <c r="B152" s="37">
        <v>38139</v>
      </c>
      <c r="C152" s="3">
        <v>397868</v>
      </c>
      <c r="D152" s="3">
        <v>100192</v>
      </c>
      <c r="E152" s="3">
        <v>23981</v>
      </c>
      <c r="F152" s="3">
        <v>8031</v>
      </c>
      <c r="G152" s="35">
        <f aca="true" t="shared" si="0" ref="G152:G164">SUM(C152:F152)</f>
        <v>530072</v>
      </c>
      <c r="I152" s="2">
        <v>38139</v>
      </c>
      <c r="J152" s="3">
        <v>387654.453146</v>
      </c>
      <c r="K152" s="3">
        <v>2028800.640637</v>
      </c>
      <c r="L152" s="3">
        <v>2381823.815308</v>
      </c>
      <c r="M152" s="3">
        <v>4700873.440948</v>
      </c>
      <c r="N152" s="3">
        <v>15667514.700253</v>
      </c>
      <c r="O152" s="3">
        <f aca="true" t="shared" si="1" ref="O152:O164">SUM(J152:N152)</f>
        <v>25166667.050292</v>
      </c>
      <c r="P152" s="33">
        <f aca="true" t="shared" si="2" ref="P152:P164">SUM(M152:N152)</f>
        <v>20368388.141201</v>
      </c>
      <c r="AJ152" s="26" t="e">
        <f>SUM(#REF!)</f>
        <v>#REF!</v>
      </c>
    </row>
    <row r="153" spans="2:36" ht="12.75">
      <c r="B153" s="37">
        <v>38169</v>
      </c>
      <c r="C153" s="3">
        <v>393351</v>
      </c>
      <c r="D153" s="3">
        <v>100771</v>
      </c>
      <c r="E153" s="3">
        <v>24178</v>
      </c>
      <c r="F153" s="3">
        <v>8119</v>
      </c>
      <c r="G153" s="35">
        <f t="shared" si="0"/>
        <v>526419</v>
      </c>
      <c r="I153" s="2">
        <v>38169</v>
      </c>
      <c r="J153" s="3">
        <v>389484.888385</v>
      </c>
      <c r="K153" s="3">
        <v>2044844.33251</v>
      </c>
      <c r="L153" s="3">
        <v>2398609.360407</v>
      </c>
      <c r="M153" s="3">
        <v>4785424.588219</v>
      </c>
      <c r="N153" s="3">
        <v>15337402.918357</v>
      </c>
      <c r="O153" s="3">
        <f t="shared" si="1"/>
        <v>24955766.087878</v>
      </c>
      <c r="P153" s="33">
        <f t="shared" si="2"/>
        <v>20122827.506576</v>
      </c>
      <c r="AJ153" s="26">
        <f aca="true" t="shared" si="3" ref="AJ153:AJ162">SUM(M151:N151)</f>
        <v>20219799.116375</v>
      </c>
    </row>
    <row r="154" spans="2:36" ht="12.75">
      <c r="B154" s="37">
        <v>38200</v>
      </c>
      <c r="C154" s="3">
        <v>394239</v>
      </c>
      <c r="D154" s="3">
        <v>101453</v>
      </c>
      <c r="E154" s="3">
        <v>24432</v>
      </c>
      <c r="F154" s="3">
        <v>8237</v>
      </c>
      <c r="G154" s="35">
        <f t="shared" si="0"/>
        <v>528361</v>
      </c>
      <c r="I154" s="2">
        <v>38200</v>
      </c>
      <c r="J154" s="3">
        <v>390227.145488</v>
      </c>
      <c r="K154" s="3">
        <v>2059349.680245</v>
      </c>
      <c r="L154" s="3">
        <v>2418728.700245</v>
      </c>
      <c r="M154" s="3">
        <v>4821791.112762</v>
      </c>
      <c r="N154" s="3">
        <v>15524850.196258</v>
      </c>
      <c r="O154" s="3">
        <f t="shared" si="1"/>
        <v>25214946.834997997</v>
      </c>
      <c r="P154" s="33">
        <f t="shared" si="2"/>
        <v>20346641.309019998</v>
      </c>
      <c r="AJ154" s="26">
        <f t="shared" si="3"/>
        <v>20368388.141201</v>
      </c>
    </row>
    <row r="155" spans="2:36" ht="12.75">
      <c r="B155" s="37">
        <v>38231</v>
      </c>
      <c r="C155" s="3">
        <v>397900</v>
      </c>
      <c r="D155" s="3">
        <v>102089</v>
      </c>
      <c r="E155" s="3">
        <v>24561</v>
      </c>
      <c r="F155" s="3">
        <v>8288</v>
      </c>
      <c r="G155" s="35">
        <f t="shared" si="0"/>
        <v>532838</v>
      </c>
      <c r="I155" s="2">
        <v>38231</v>
      </c>
      <c r="J155" s="3">
        <v>395795.749687</v>
      </c>
      <c r="K155" s="3">
        <v>2073842.919182</v>
      </c>
      <c r="L155" s="3">
        <v>2418535.807129</v>
      </c>
      <c r="M155" s="3">
        <v>4868679.871322</v>
      </c>
      <c r="N155" s="3">
        <v>15157540.476132</v>
      </c>
      <c r="O155" s="3">
        <f t="shared" si="1"/>
        <v>24914394.823452</v>
      </c>
      <c r="P155" s="33">
        <f t="shared" si="2"/>
        <v>20026220.347454</v>
      </c>
      <c r="AJ155" s="26">
        <f t="shared" si="3"/>
        <v>20122827.506576</v>
      </c>
    </row>
    <row r="156" spans="2:36" ht="12.75">
      <c r="B156" s="37">
        <v>38261</v>
      </c>
      <c r="C156" s="3">
        <v>397718</v>
      </c>
      <c r="D156" s="3">
        <v>103128</v>
      </c>
      <c r="E156" s="3">
        <v>24772</v>
      </c>
      <c r="F156" s="3">
        <v>8353</v>
      </c>
      <c r="G156" s="35">
        <f t="shared" si="0"/>
        <v>533971</v>
      </c>
      <c r="I156" s="2">
        <v>38261</v>
      </c>
      <c r="J156" s="3">
        <v>403384.703335</v>
      </c>
      <c r="K156" s="3">
        <v>2096129.541348</v>
      </c>
      <c r="L156" s="3">
        <v>2452112.972664</v>
      </c>
      <c r="M156" s="3">
        <v>4961858.429414</v>
      </c>
      <c r="N156" s="3">
        <v>15797115.501141</v>
      </c>
      <c r="O156" s="3">
        <f t="shared" si="1"/>
        <v>25710601.147902</v>
      </c>
      <c r="P156" s="33">
        <f t="shared" si="2"/>
        <v>20758973.930555</v>
      </c>
      <c r="AJ156" s="26">
        <f t="shared" si="3"/>
        <v>20346641.309019998</v>
      </c>
    </row>
    <row r="157" spans="2:36" ht="12.75">
      <c r="B157" s="37">
        <v>38292</v>
      </c>
      <c r="C157" s="3">
        <v>403840</v>
      </c>
      <c r="D157" s="3">
        <v>104060</v>
      </c>
      <c r="E157" s="3">
        <v>24948</v>
      </c>
      <c r="F157" s="3">
        <v>8404</v>
      </c>
      <c r="G157" s="35">
        <f t="shared" si="0"/>
        <v>541252</v>
      </c>
      <c r="I157" s="2">
        <v>38292</v>
      </c>
      <c r="J157" s="3">
        <v>411549.343976</v>
      </c>
      <c r="K157" s="3">
        <v>2115188.65994</v>
      </c>
      <c r="L157" s="3">
        <v>2478001.758561</v>
      </c>
      <c r="M157" s="3">
        <v>4966096.610846</v>
      </c>
      <c r="N157" s="3">
        <v>16004325.518523</v>
      </c>
      <c r="O157" s="3">
        <f t="shared" si="1"/>
        <v>25975161.891846</v>
      </c>
      <c r="P157" s="33">
        <f t="shared" si="2"/>
        <v>20970422.129368998</v>
      </c>
      <c r="AJ157" s="26">
        <f t="shared" si="3"/>
        <v>20026220.347454</v>
      </c>
    </row>
    <row r="158" spans="2:36" ht="13.5" thickBot="1">
      <c r="B158" s="46">
        <v>38322</v>
      </c>
      <c r="C158" s="44">
        <v>398402</v>
      </c>
      <c r="D158" s="44">
        <v>104682</v>
      </c>
      <c r="E158" s="44">
        <v>24906</v>
      </c>
      <c r="F158" s="44">
        <f>7108+1302</f>
        <v>8410</v>
      </c>
      <c r="G158" s="45">
        <f>SUM(C158:F158)</f>
        <v>536400</v>
      </c>
      <c r="I158" s="43">
        <v>38322</v>
      </c>
      <c r="J158" s="44">
        <v>418432.831421</v>
      </c>
      <c r="K158" s="44">
        <v>2132004.749392</v>
      </c>
      <c r="L158" s="44">
        <v>2481623.9787</v>
      </c>
      <c r="M158" s="44">
        <v>4929925.947854</v>
      </c>
      <c r="N158" s="44">
        <v>16260213.461938</v>
      </c>
      <c r="O158" s="44">
        <f t="shared" si="1"/>
        <v>26222200.969305</v>
      </c>
      <c r="P158" s="33">
        <f>SUM(M159:N159)</f>
        <v>21323559.370788</v>
      </c>
      <c r="AJ158" s="26">
        <f t="shared" si="3"/>
        <v>20758973.930555</v>
      </c>
    </row>
    <row r="159" spans="2:36" ht="12.75">
      <c r="B159" s="34">
        <v>38353</v>
      </c>
      <c r="C159" s="3">
        <v>401404</v>
      </c>
      <c r="D159" s="3">
        <v>105569</v>
      </c>
      <c r="E159" s="3">
        <v>25078</v>
      </c>
      <c r="F159" s="3">
        <v>8520</v>
      </c>
      <c r="G159" s="38">
        <f>SUM(C159:F159)</f>
        <v>540571</v>
      </c>
      <c r="I159" s="4">
        <v>38353</v>
      </c>
      <c r="J159" s="3">
        <v>422668.158517</v>
      </c>
      <c r="K159" s="3">
        <v>2135055.706133</v>
      </c>
      <c r="L159" s="3">
        <v>2477975.210745</v>
      </c>
      <c r="M159" s="3">
        <v>4992619.287326</v>
      </c>
      <c r="N159" s="3">
        <v>16330940.083462</v>
      </c>
      <c r="O159" s="3">
        <f t="shared" si="1"/>
        <v>26359258.446183</v>
      </c>
      <c r="P159" s="33">
        <f>SUM(M158:N158)</f>
        <v>21190139.409792</v>
      </c>
      <c r="AJ159" s="26">
        <f t="shared" si="3"/>
        <v>20970422.129368998</v>
      </c>
    </row>
    <row r="160" spans="2:36" ht="12.75">
      <c r="B160" s="37">
        <v>38384</v>
      </c>
      <c r="C160" s="3">
        <v>406247</v>
      </c>
      <c r="D160" s="3">
        <v>105947</v>
      </c>
      <c r="E160" s="3">
        <v>24995</v>
      </c>
      <c r="F160" s="3">
        <v>8554</v>
      </c>
      <c r="G160" s="35">
        <f t="shared" si="0"/>
        <v>545743</v>
      </c>
      <c r="I160" s="2">
        <v>38384</v>
      </c>
      <c r="J160" s="3">
        <v>426547.79515</v>
      </c>
      <c r="K160" s="3">
        <v>2130778.179824</v>
      </c>
      <c r="L160" s="3">
        <v>2457786.260966</v>
      </c>
      <c r="M160" s="3">
        <v>5032200.220323</v>
      </c>
      <c r="N160" s="3">
        <v>16195734.884203</v>
      </c>
      <c r="O160" s="3">
        <f t="shared" si="1"/>
        <v>26243047.340466</v>
      </c>
      <c r="P160" s="33">
        <f t="shared" si="2"/>
        <v>21227935.104526</v>
      </c>
      <c r="AJ160" s="26">
        <f>SUM(M159:N159)</f>
        <v>21323559.370788</v>
      </c>
    </row>
    <row r="161" spans="2:36" ht="12.75">
      <c r="B161" s="37">
        <v>38412</v>
      </c>
      <c r="C161" s="3">
        <v>408082</v>
      </c>
      <c r="D161" s="3">
        <v>103418</v>
      </c>
      <c r="E161" s="3">
        <v>23469</v>
      </c>
      <c r="F161" s="3">
        <v>8089</v>
      </c>
      <c r="G161" s="35">
        <f t="shared" si="0"/>
        <v>543058</v>
      </c>
      <c r="I161" s="2">
        <v>38412</v>
      </c>
      <c r="J161" s="3">
        <v>450940.188899</v>
      </c>
      <c r="K161" s="3">
        <v>2183315.558387</v>
      </c>
      <c r="L161" s="3">
        <v>2454998.618769</v>
      </c>
      <c r="M161" s="3">
        <v>5112762.390824</v>
      </c>
      <c r="N161" s="3">
        <v>16434488.778053</v>
      </c>
      <c r="O161" s="3">
        <f t="shared" si="1"/>
        <v>26636505.534932002</v>
      </c>
      <c r="P161" s="33">
        <f t="shared" si="2"/>
        <v>21547251.168877</v>
      </c>
      <c r="AJ161" s="26">
        <f>SUM(M158:N158)</f>
        <v>21190139.409792</v>
      </c>
    </row>
    <row r="162" spans="2:36" ht="12.75">
      <c r="B162" s="37">
        <v>38443</v>
      </c>
      <c r="C162" s="3">
        <v>408179</v>
      </c>
      <c r="D162" s="3">
        <v>104299</v>
      </c>
      <c r="E162" s="3">
        <v>23805</v>
      </c>
      <c r="F162" s="3">
        <v>8252</v>
      </c>
      <c r="G162" s="35">
        <f t="shared" si="0"/>
        <v>544535</v>
      </c>
      <c r="I162" s="2">
        <v>38443</v>
      </c>
      <c r="J162" s="3">
        <v>455479.004554</v>
      </c>
      <c r="K162" s="3">
        <v>2194122.349768</v>
      </c>
      <c r="L162" s="3">
        <v>2468817.659772</v>
      </c>
      <c r="M162" s="3">
        <v>5150403.308177</v>
      </c>
      <c r="N162" s="3">
        <v>17018164.620155</v>
      </c>
      <c r="O162" s="3">
        <f t="shared" si="1"/>
        <v>27286986.942426</v>
      </c>
      <c r="P162" s="33">
        <f t="shared" si="2"/>
        <v>22168567.928332</v>
      </c>
      <c r="AJ162" s="26">
        <f t="shared" si="3"/>
        <v>21227935.104526</v>
      </c>
    </row>
    <row r="163" spans="2:36" ht="12.75">
      <c r="B163" s="40">
        <v>38473</v>
      </c>
      <c r="C163" s="3">
        <v>400882</v>
      </c>
      <c r="D163" s="3">
        <v>105027</v>
      </c>
      <c r="E163" s="3">
        <v>23893</v>
      </c>
      <c r="F163" s="3">
        <v>8302</v>
      </c>
      <c r="G163" s="35">
        <f t="shared" si="0"/>
        <v>538104</v>
      </c>
      <c r="I163" s="41">
        <v>38473</v>
      </c>
      <c r="J163" s="42">
        <v>458598.824032</v>
      </c>
      <c r="K163" s="42">
        <v>2207304.169649</v>
      </c>
      <c r="L163" s="42">
        <v>2475597.394746</v>
      </c>
      <c r="M163" s="42">
        <v>5149731.925579</v>
      </c>
      <c r="N163" s="42">
        <v>17653908.866396</v>
      </c>
      <c r="O163" s="3">
        <f t="shared" si="1"/>
        <v>27945141.180402</v>
      </c>
      <c r="P163" s="33">
        <f t="shared" si="2"/>
        <v>22803640.791975</v>
      </c>
      <c r="AJ163" s="26"/>
    </row>
    <row r="164" spans="2:36" ht="12.75">
      <c r="B164" s="47">
        <v>38504</v>
      </c>
      <c r="C164" s="48">
        <v>400770</v>
      </c>
      <c r="D164" s="48">
        <v>105488</v>
      </c>
      <c r="E164" s="48">
        <v>24133</v>
      </c>
      <c r="F164" s="48">
        <v>8380</v>
      </c>
      <c r="G164" s="49">
        <f t="shared" si="0"/>
        <v>538771</v>
      </c>
      <c r="I164" s="4">
        <v>38504</v>
      </c>
      <c r="J164" s="3">
        <v>462571.649056</v>
      </c>
      <c r="K164" s="3">
        <v>2213912.611158</v>
      </c>
      <c r="L164" s="3">
        <v>2495127.976416</v>
      </c>
      <c r="M164" s="3">
        <v>5177598.173645</v>
      </c>
      <c r="N164" s="3">
        <v>17723736.735069</v>
      </c>
      <c r="O164" s="3">
        <f t="shared" si="1"/>
        <v>28072947.145344</v>
      </c>
      <c r="P164" s="33">
        <f t="shared" si="2"/>
        <v>22901334.908714</v>
      </c>
      <c r="AJ164" s="26">
        <f>SUM(M161:N161)</f>
        <v>21547251.168877</v>
      </c>
    </row>
    <row r="165" spans="10:36" ht="12.75">
      <c r="J165" s="28"/>
      <c r="AJ165" s="26">
        <f>SUM(M162:N162)</f>
        <v>22168567.928332</v>
      </c>
    </row>
    <row r="166" spans="11:14" ht="12.75">
      <c r="K166" s="28"/>
      <c r="L166" s="28"/>
      <c r="M166" s="28"/>
      <c r="N166" s="28"/>
    </row>
    <row r="168" ht="12.75">
      <c r="O168" s="28"/>
    </row>
    <row r="172" ht="12.75">
      <c r="C172" s="29"/>
    </row>
  </sheetData>
  <mergeCells count="10">
    <mergeCell ref="C2:N2"/>
    <mergeCell ref="C3:N3"/>
    <mergeCell ref="B146:G146"/>
    <mergeCell ref="B147:G147"/>
    <mergeCell ref="C149:G149"/>
    <mergeCell ref="J149:O149"/>
    <mergeCell ref="I146:O146"/>
    <mergeCell ref="I147:O147"/>
    <mergeCell ref="I148:O148"/>
    <mergeCell ref="B148:G148"/>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55" r:id="rId2"/>
  <rowBreaks count="4" manualBreakCount="4">
    <brk id="40" max="255" man="1"/>
    <brk id="74" max="255" man="1"/>
    <brk id="108" max="25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A5" sqref="A5"/>
      <selection pane="bottomLeft" activeCell="A1" sqref="A1"/>
    </sheetView>
  </sheetViews>
  <sheetFormatPr defaultColWidth="11.421875" defaultRowHeight="12.75"/>
  <cols>
    <col min="1" max="1" width="21.57421875" style="9" customWidth="1"/>
    <col min="2" max="2" width="25.7109375" style="9" customWidth="1"/>
    <col min="3" max="4" width="11.57421875" style="9" bestFit="1" customWidth="1"/>
    <col min="5" max="5" width="10.421875" style="9" bestFit="1" customWidth="1"/>
    <col min="6" max="7" width="9.28125" style="9" bestFit="1" customWidth="1"/>
    <col min="8" max="8" width="11.57421875" style="9" bestFit="1" customWidth="1"/>
    <col min="9" max="9" width="3.57421875" style="9" customWidth="1"/>
    <col min="10" max="16384" width="11.421875" style="9" customWidth="1"/>
  </cols>
  <sheetData>
    <row r="2" spans="2:10" ht="29.25" customHeight="1">
      <c r="B2" s="75" t="s">
        <v>26</v>
      </c>
      <c r="C2" s="76"/>
      <c r="D2" s="76"/>
      <c r="E2" s="76"/>
      <c r="F2" s="76"/>
      <c r="G2" s="76"/>
      <c r="H2" s="76"/>
      <c r="J2" s="36" t="s">
        <v>32</v>
      </c>
    </row>
    <row r="3" spans="2:10" s="55" customFormat="1" ht="21" customHeight="1">
      <c r="B3" s="80">
        <v>38504</v>
      </c>
      <c r="C3" s="81"/>
      <c r="D3" s="81"/>
      <c r="E3" s="81"/>
      <c r="F3" s="81"/>
      <c r="G3" s="81"/>
      <c r="H3" s="81"/>
      <c r="I3" s="54"/>
      <c r="J3" s="54"/>
    </row>
    <row r="4" s="55" customFormat="1" ht="21" customHeight="1"/>
    <row r="9" ht="12.75">
      <c r="B9" s="9" t="s">
        <v>38</v>
      </c>
    </row>
    <row r="28" spans="2:8" ht="12.75">
      <c r="B28" s="77" t="s">
        <v>9</v>
      </c>
      <c r="C28" s="77"/>
      <c r="D28" s="77"/>
      <c r="E28" s="77"/>
      <c r="F28" s="77"/>
      <c r="G28" s="77"/>
      <c r="H28" s="77"/>
    </row>
    <row r="29" spans="2:8" ht="12.75">
      <c r="B29" s="78" t="s">
        <v>15</v>
      </c>
      <c r="C29" s="78"/>
      <c r="D29" s="78"/>
      <c r="E29" s="78"/>
      <c r="F29" s="78"/>
      <c r="G29" s="78"/>
      <c r="H29" s="78"/>
    </row>
    <row r="30" spans="2:8" ht="12.75">
      <c r="B30" s="79">
        <v>38504</v>
      </c>
      <c r="C30" s="78"/>
      <c r="D30" s="78"/>
      <c r="E30" s="78"/>
      <c r="F30" s="78"/>
      <c r="G30" s="78"/>
      <c r="H30" s="78"/>
    </row>
    <row r="31" spans="3:8" ht="12.75">
      <c r="C31" s="65" t="s">
        <v>7</v>
      </c>
      <c r="D31" s="68"/>
      <c r="E31" s="68"/>
      <c r="F31" s="68"/>
      <c r="G31" s="68"/>
      <c r="H31" s="69"/>
    </row>
    <row r="32" spans="2:8" ht="12.75">
      <c r="B32" s="12"/>
      <c r="C32" s="11" t="s">
        <v>1</v>
      </c>
      <c r="D32" s="11" t="s">
        <v>2</v>
      </c>
      <c r="E32" s="11" t="s">
        <v>3</v>
      </c>
      <c r="F32" s="11" t="s">
        <v>4</v>
      </c>
      <c r="G32" s="11" t="s">
        <v>5</v>
      </c>
      <c r="H32" s="11" t="s">
        <v>8</v>
      </c>
    </row>
    <row r="33" spans="2:8" ht="15">
      <c r="B33" s="13" t="s">
        <v>13</v>
      </c>
      <c r="C33" s="51">
        <v>1.0444393431660477</v>
      </c>
      <c r="D33" s="51">
        <v>1.2642385863794932</v>
      </c>
      <c r="E33" s="51">
        <v>1.7171093523391208</v>
      </c>
      <c r="F33" s="51">
        <v>2.481680577167916</v>
      </c>
      <c r="G33" s="51">
        <v>3.9290617848970255</v>
      </c>
      <c r="H33" s="50">
        <v>1.1434818438968617</v>
      </c>
    </row>
    <row r="34" spans="2:8" ht="15">
      <c r="B34" s="13" t="s">
        <v>12</v>
      </c>
      <c r="C34" s="52">
        <v>400770</v>
      </c>
      <c r="D34" s="52">
        <v>105488</v>
      </c>
      <c r="E34" s="52">
        <v>24133</v>
      </c>
      <c r="F34" s="52">
        <v>7069</v>
      </c>
      <c r="G34" s="52">
        <v>1311</v>
      </c>
      <c r="H34" s="53">
        <f>SUM(C34:G34)</f>
        <v>538771</v>
      </c>
    </row>
    <row r="39" ht="12.75">
      <c r="C39" s="29"/>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47"/>
  <sheetViews>
    <sheetView showGridLines="0" zoomScale="70" zoomScaleNormal="70" workbookViewId="0" topLeftCell="A1">
      <pane ySplit="3" topLeftCell="BM4" activePane="bottomLeft" state="frozen"/>
      <selection pane="topLeft" activeCell="A5" sqref="A5"/>
      <selection pane="bottomLeft" activeCell="A1" sqref="A1"/>
    </sheetView>
  </sheetViews>
  <sheetFormatPr defaultColWidth="11.421875" defaultRowHeight="12.75"/>
  <cols>
    <col min="1" max="1" width="15.00390625" style="15" customWidth="1"/>
    <col min="2" max="2" width="37.7109375" style="24" bestFit="1" customWidth="1"/>
    <col min="3" max="3" width="10.57421875" style="17" customWidth="1"/>
    <col min="4" max="8" width="8.28125" style="17" customWidth="1"/>
    <col min="9" max="9" width="22.28125" style="15" customWidth="1"/>
    <col min="10" max="16384" width="11.421875" style="15" customWidth="1"/>
  </cols>
  <sheetData>
    <row r="2" spans="2:9" ht="38.25" customHeight="1">
      <c r="B2" s="87" t="s">
        <v>25</v>
      </c>
      <c r="C2" s="87"/>
      <c r="D2" s="87"/>
      <c r="E2" s="87"/>
      <c r="F2" s="87"/>
      <c r="G2" s="87"/>
      <c r="H2" s="87"/>
      <c r="I2" s="36" t="s">
        <v>32</v>
      </c>
    </row>
    <row r="3" spans="2:8" ht="18">
      <c r="B3" s="30"/>
      <c r="C3" s="27">
        <v>38504</v>
      </c>
      <c r="D3" s="30"/>
      <c r="E3" s="30"/>
      <c r="F3" s="30"/>
      <c r="G3" s="30"/>
      <c r="H3" s="30"/>
    </row>
    <row r="4" ht="12.75">
      <c r="C4" s="15"/>
    </row>
    <row r="5" ht="12.75">
      <c r="C5" s="15"/>
    </row>
    <row r="6" ht="12.75">
      <c r="C6" s="15"/>
    </row>
    <row r="9" ht="12.75">
      <c r="B9" s="24" t="s">
        <v>38</v>
      </c>
    </row>
    <row r="37" spans="2:8" ht="12.75">
      <c r="B37" s="82" t="s">
        <v>9</v>
      </c>
      <c r="C37" s="83"/>
      <c r="D37" s="83"/>
      <c r="E37" s="83"/>
      <c r="F37" s="83"/>
      <c r="G37" s="83"/>
      <c r="H37" s="83"/>
    </row>
    <row r="38" spans="2:8" ht="12.75">
      <c r="B38" s="84" t="s">
        <v>23</v>
      </c>
      <c r="C38" s="85"/>
      <c r="D38" s="85"/>
      <c r="E38" s="85"/>
      <c r="F38" s="85"/>
      <c r="G38" s="85"/>
      <c r="H38" s="85"/>
    </row>
    <row r="39" spans="2:8" ht="12.75">
      <c r="B39" s="86">
        <v>38504</v>
      </c>
      <c r="C39" s="85"/>
      <c r="D39" s="85"/>
      <c r="E39" s="85"/>
      <c r="F39" s="85"/>
      <c r="G39" s="85"/>
      <c r="H39" s="85"/>
    </row>
    <row r="40" spans="2:8" s="16" customFormat="1" ht="12.75">
      <c r="B40" s="21" t="s">
        <v>22</v>
      </c>
      <c r="C40" s="18" t="s">
        <v>1</v>
      </c>
      <c r="D40" s="18" t="s">
        <v>2</v>
      </c>
      <c r="E40" s="18" t="s">
        <v>3</v>
      </c>
      <c r="F40" s="18" t="s">
        <v>4</v>
      </c>
      <c r="G40" s="18" t="s">
        <v>5</v>
      </c>
      <c r="H40" s="18" t="s">
        <v>8</v>
      </c>
    </row>
    <row r="41" spans="2:8" s="16" customFormat="1" ht="12.75">
      <c r="B41" s="25" t="s">
        <v>24</v>
      </c>
      <c r="C41" s="19">
        <v>0.6</v>
      </c>
      <c r="D41" s="19">
        <v>0.77</v>
      </c>
      <c r="E41" s="19">
        <v>0.68</v>
      </c>
      <c r="F41" s="19">
        <v>0.57</v>
      </c>
      <c r="G41" s="19">
        <v>0.54</v>
      </c>
      <c r="H41" s="19">
        <v>0.5879853709508882</v>
      </c>
    </row>
    <row r="42" spans="2:8" s="16" customFormat="1" ht="12.75">
      <c r="B42" s="22" t="s">
        <v>19</v>
      </c>
      <c r="C42" s="19">
        <v>0.29</v>
      </c>
      <c r="D42" s="19">
        <v>0.04</v>
      </c>
      <c r="E42" s="19">
        <v>0.06</v>
      </c>
      <c r="F42" s="19">
        <v>0.12</v>
      </c>
      <c r="G42" s="19">
        <v>0.13</v>
      </c>
      <c r="H42" s="19">
        <v>0.2719059561128527</v>
      </c>
    </row>
    <row r="43" spans="2:8" s="16" customFormat="1" ht="12.75">
      <c r="B43" s="22" t="s">
        <v>18</v>
      </c>
      <c r="C43" s="19">
        <v>0.04</v>
      </c>
      <c r="D43" s="19">
        <v>0.07</v>
      </c>
      <c r="E43" s="19">
        <v>0.12</v>
      </c>
      <c r="F43" s="19">
        <v>0.1</v>
      </c>
      <c r="G43" s="19">
        <v>0.07</v>
      </c>
      <c r="H43" s="19">
        <v>0.055003134796238244</v>
      </c>
    </row>
    <row r="44" spans="2:8" s="16" customFormat="1" ht="12.75">
      <c r="B44" s="22" t="s">
        <v>17</v>
      </c>
      <c r="C44" s="19">
        <v>0.04</v>
      </c>
      <c r="D44" s="19">
        <v>0.07</v>
      </c>
      <c r="E44" s="19">
        <v>0.04651485057046515</v>
      </c>
      <c r="F44" s="19">
        <v>0.04</v>
      </c>
      <c r="G44" s="19">
        <v>0.04</v>
      </c>
      <c r="H44" s="19">
        <v>0.04716614420062696</v>
      </c>
    </row>
    <row r="45" spans="2:8" s="16" customFormat="1" ht="12.75">
      <c r="B45" s="22" t="s">
        <v>16</v>
      </c>
      <c r="C45" s="19">
        <v>0.02391695494020065</v>
      </c>
      <c r="D45" s="19">
        <v>0.03</v>
      </c>
      <c r="E45" s="19">
        <v>0.06</v>
      </c>
      <c r="F45" s="19">
        <v>0.12</v>
      </c>
      <c r="G45" s="19">
        <v>0.13</v>
      </c>
      <c r="H45" s="19">
        <v>0.033922675026123304</v>
      </c>
    </row>
    <row r="46" spans="2:8" s="16" customFormat="1" ht="12.75">
      <c r="B46" s="22" t="s">
        <v>20</v>
      </c>
      <c r="C46" s="19">
        <v>0.002244912738069375</v>
      </c>
      <c r="D46" s="19">
        <v>0.02</v>
      </c>
      <c r="E46" s="19">
        <v>0.03</v>
      </c>
      <c r="F46" s="19">
        <v>0.05</v>
      </c>
      <c r="G46" s="19">
        <v>0.09</v>
      </c>
      <c r="H46" s="19">
        <v>0.004016718913270638</v>
      </c>
    </row>
    <row r="47" spans="2:8" ht="12.75">
      <c r="B47" s="23" t="s">
        <v>21</v>
      </c>
      <c r="C47" s="20">
        <f aca="true" t="shared" si="0" ref="C47:H47">SUM(C41:C46)</f>
        <v>0.99616186767827</v>
      </c>
      <c r="D47" s="20">
        <f t="shared" si="0"/>
        <v>1.0000000000000002</v>
      </c>
      <c r="E47" s="20">
        <f t="shared" si="0"/>
        <v>0.9965148505704651</v>
      </c>
      <c r="F47" s="20">
        <f t="shared" si="0"/>
        <v>1</v>
      </c>
      <c r="G47" s="20">
        <f t="shared" si="0"/>
        <v>1</v>
      </c>
      <c r="H47" s="20">
        <f t="shared" si="0"/>
        <v>1</v>
      </c>
    </row>
    <row r="49" s="14" customFormat="1" ht="12.75"/>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dimension ref="B9:B9"/>
  <sheetViews>
    <sheetView showGridLines="0" workbookViewId="0" topLeftCell="A1">
      <pane ySplit="3" topLeftCell="BM4" activePane="bottomLeft" state="frozen"/>
      <selection pane="topLeft" activeCell="A5" sqref="A5"/>
      <selection pane="bottomLeft" activeCell="A1" sqref="A1"/>
    </sheetView>
  </sheetViews>
  <sheetFormatPr defaultColWidth="11.421875" defaultRowHeight="12.75"/>
  <cols>
    <col min="1" max="1" width="2.421875" style="0" customWidth="1"/>
  </cols>
  <sheetData>
    <row r="9" ht="12.75">
      <c r="B9" t="s">
        <v>39</v>
      </c>
    </row>
  </sheetData>
  <printOptions horizontalCentered="1" verticalCentered="1"/>
  <pageMargins left="0.7874015748031497" right="0.7874015748031497" top="0.984251968503937" bottom="0.984251968503937"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Pc Utility</cp:lastModifiedBy>
  <cp:lastPrinted>2005-08-31T15:17:27Z</cp:lastPrinted>
  <dcterms:created xsi:type="dcterms:W3CDTF">2005-06-09T16:49:36Z</dcterms:created>
  <dcterms:modified xsi:type="dcterms:W3CDTF">2006-03-13T18:03:17Z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1067800141</vt:i4>
  </property>
  <property fmtid="{D5CDD505-2E9C-101B-9397-08002B2CF9AE}" pid="3" name="_EmailSubject">
    <vt:lpwstr>Enviando por correo electrónico: arreglos</vt:lpwstr>
  </property>
  <property fmtid="{D5CDD505-2E9C-101B-9397-08002B2CF9AE}" pid="4" name="_AuthorEmail">
    <vt:lpwstr>lmorales@sbif.cl</vt:lpwstr>
  </property>
  <property fmtid="{D5CDD505-2E9C-101B-9397-08002B2CF9AE}" pid="5" name="_AuthorEmailDisplayName">
    <vt:lpwstr>Liliana Morales</vt:lpwstr>
  </property>
  <property fmtid="{D5CDD505-2E9C-101B-9397-08002B2CF9AE}" pid="6" name="_ReviewingToolsShownOnce">
    <vt:lpwstr/>
  </property>
</Properties>
</file>