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23040" windowHeight="9280"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15 - 19'!$B$796:$J$996</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15 - 19'!$B$203</definedName>
    <definedName name="CUADRO_17" localSheetId="5">'CUADRO 15 - 19'!$B$401</definedName>
    <definedName name="CUADRO_18" localSheetId="5">'CUADRO 15 - 19'!$B$599</definedName>
    <definedName name="CUADRO_19" localSheetId="5">'CUADRO 15 - 19'!$B$796</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<sst xmlns="http://schemas.openxmlformats.org/spreadsheetml/2006/main" count="1184" uniqueCount="271">
  <si>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</si>
  <si>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</si>
  <si>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</si>
  <si>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</si>
  <si>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</si>
  <si>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</si>
  <si>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</si>
  <si>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</si>
  <si>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</si>
  <si>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</si>
  <si>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</si>
  <si>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</si>
  <si>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</si>
  <si>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</si>
  <si>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</si>
  <si>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</si>
  <si>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</si>
  <si>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</si>
  <si>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</si>
  <si>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</si>
  <si>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</si>
  <si>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</si>
  <si>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</si>
  <si>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</si>
  <si>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</si>
  <si>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</si>
  <si>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</si>
  <si>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</si>
  <si>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</si>
  <si>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</si>
  <si>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</si>
  <si>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</si>
  <si>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</si>
  <si>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</si>
  <si>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</si>
  <si>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</si>
  <si>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</si>
  <si>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</si>
  <si>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</si>
  <si>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</si>
  <si>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</si>
  <si>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</si>
  <si>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</si>
  <si>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</si>
  <si>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</si>
  <si>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</si>
  <si>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</si>
  <si>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</si>
  <si>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</si>
  <si>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</si>
  <si>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</si>
  <si>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</si>
  <si>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</si>
  <si>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</si>
  <si>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</si>
  <si>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</si>
  <si>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</si>
  <si>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</si>
  <si>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</si>
  <si>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</si>
  <si>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</si>
  <si>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</si>
  <si>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</si>
  <si>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</si>
  <si>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</si>
  <si>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</si>
  <si>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</si>
  <si>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</si>
  <si>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</si>
  <si>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</si>
  <si>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</si>
  <si>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</si>
  <si>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</si>
  <si>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</si>
  <si>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</si>
  <si>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</si>
  <si>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</si>
  <si>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</si>
  <si>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</si>
  <si>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</si>
  <si>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</si>
  <si>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</si>
  <si>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</si>
  <si>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</si>
  <si>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</si>
  <si>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</si>
  <si>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</si>
  <si>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</si>
  <si>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</si>
  <si>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</si>
  <si>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</si>
  <si>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</si>
  <si>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</si>
  <si>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</si>
  <si>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</si>
  <si>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</si>
  <si>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</si>
  <si>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</si>
  <si>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</si>
  <si>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</si>
  <si>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</si>
  <si>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</si>
  <si>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</si>
  <si>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</si>
  <si>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</si>
  <si>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</si>
  <si>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</si>
  <si>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</si>
  <si>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</si>
  <si>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</si>
  <si>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</si>
  <si>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</si>
  <si>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</si>
  <si>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</si>
  <si>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</si>
  <si>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</si>
  <si>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</si>
  <si>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</si>
  <si>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</si>
  <si>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</si>
  <si>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</si>
  <si>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</si>
  <si>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</si>
  <si>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</si>
  <si>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</si>
  <si>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</si>
  <si>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</si>
  <si>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</si>
  <si>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</si>
  <si>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</si>
  <si>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</si>
  <si>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</si>
  <si>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</si>
  <si>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</si>
  <si>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</si>
  <si>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</si>
  <si>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</si>
  <si>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</si>
  <si>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</si>
  <si>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</si>
  <si>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</si>
  <si>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</si>
  <si>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</si>
  <si>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</si>
  <si>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</si>
  <si>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</si>
  <si>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</si>
  <si>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</si>
  <si>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</si>
  <si>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</si>
  <si>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</si>
  <si>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</si>
  <si>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</si>
  <si>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</si>
  <si>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</si>
  <si>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</si>
  <si>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</si>
  <si>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</si>
  <si>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</si>
  <si>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</si>
  <si>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</si>
  <si>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</si>
  <si>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</si>
  <si>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</si>
  <si>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</si>
  <si>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</si>
  <si>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</si>
  <si>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</si>
  <si>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</si>
  <si>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</si>
  <si>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</si>
  <si>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</si>
  <si>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</si>
  <si>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</si>
  <si>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</si>
  <si>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</si>
  <si>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</si>
  <si>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</si>
  <si>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</si>
  <si>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</si>
  <si>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</si>
  <si>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</si>
  <si>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</si>
  <si>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</si>
  <si>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</si>
  <si>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</si>
  <si>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</si>
  <si>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</si>
  <si>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</si>
  <si>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</si>
  <si>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</si>
  <si>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</si>
  <si>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</si>
  <si>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</si>
  <si>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</si>
  <si>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</si>
  <si>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</si>
  <si>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</si>
  <si>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</si>
  <si>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</si>
  <si>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</si>
  <si>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</si>
  <si>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</si>
  <si>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</si>
  <si>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</si>
  <si>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</si>
  <si>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</si>
  <si>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</si>
  <si>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</si>
  <si>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</si>
  <si>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</si>
  <si>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</si>
  <si>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</si>
  <si>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</si>
  <si>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</si>
  <si>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</si>
  <si>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</si>
  <si>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</si>
  <si>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</si>
  <si>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</si>
  <si>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</si>
  <si>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Compañías de Seguros. Diciembre 2016</t>
  </si>
  <si>
    <t>ANTECEDENTES HASTA MARZO DE 2018</t>
  </si>
  <si>
    <t>ANTECEDENTES A MARZO DE 2018</t>
  </si>
  <si>
    <t>Sistema. Marzo 2018</t>
  </si>
  <si>
    <t>Administradoras de Fondos de Pensiones. Marzo 2018</t>
  </si>
  <si>
    <t>Bancos. Marzo 2018</t>
  </si>
  <si>
    <t>Fondos Mutuos. Marzo 2018</t>
  </si>
  <si>
    <t>Fondos para la Vivienda. Marzo 2018</t>
  </si>
  <si>
    <t>Intermediarios de Valores. Marzo 2018</t>
  </si>
  <si>
    <t xml:space="preserve">Traspasos enviados de depósitos de ahorro previsional voluntario y cotizaciones voluntarias. Trimestre  enero - marzo 2018 (MM$) </t>
  </si>
  <si>
    <t>Traspasos enviados de depósitos convenidos. Trimestre  enero - marzo 2018 (MM$)</t>
  </si>
  <si>
    <t>Traspasos enviados de ahorro previsional voluntario colectivo. Trimestre  enero - marzo 2018 (MM$)</t>
  </si>
  <si>
    <t>Transferencias de ahorro previsional voluntario y ahorro previsional voluntario colectivo -Trimestre enero - marzo 2018</t>
  </si>
  <si>
    <t>Resumen: Saldo acumulado, número de cuentas, número y monto de depósitos, número y monto de retiros, número y monto de traspasos recibidos. Marzo 2018</t>
  </si>
  <si>
    <t>Detalle: Saldo acumulado, número de cuentas, número y monto de depósitos, número y monto de retiros, número y monto de traspasos recibidos. Marzo 2018</t>
  </si>
  <si>
    <t>Resumen: Saldo acumulado, número de cuentas, número y monto de depósitos, número y monto de traspasos recibidos. Marzo 2018</t>
  </si>
  <si>
    <t>Detalle: Saldo acumulado, número de cuentas, número y monto de depósitos, número y monto de traspasos recibidos. Marzo 2018</t>
  </si>
  <si>
    <t>Resumen: Número de contratos, cuentas de ahorro previsional voluntario colectivo, aportes, retiros y saldo total acumulado . Marzo 2018</t>
  </si>
  <si>
    <t>Detalle: Número de contratos, cuentas de ahorro previsional voluntario colectivo, aportes, retiros y saldo total acumulado. Marzo 2018</t>
  </si>
  <si>
    <t>Resumen: Número de  cuentas de APV y APVC con bonificación por selección de alternativa A. Marzo 2018</t>
  </si>
  <si>
    <t>Detalle: Número de  cuentas de APV y APVC con bonificación por selección de alternativa A. Marzo 2018</t>
  </si>
  <si>
    <t>Estadísticas comparadas por industria a Marzo de 2018</t>
  </si>
  <si>
    <t>Cotizaciones voluntarias y depósitos de ahorro previsional voluntario  / Resumen: Saldo acumulado, número de cuentas, número y monto de depósitos, número y monto de retiros, número y monto de traspasos recibidos. Marzo 2018.</t>
  </si>
  <si>
    <t>Cotizaciones voluntarias y depósitos de ahorro previsional voluntario / Detalle: Saldo acumulado, número de cuentas, número y monto de depósitos, número y monto de retiros, número y monto de traspasos recibidos. Marzo 2018.</t>
  </si>
  <si>
    <t>Depósitos convenidos / Resumen: Saldo acumulado, número de cuentas, número y monto de depósitos, número y montos de traspasos recibidos.Marzo 2018.</t>
  </si>
  <si>
    <t>Depósitos convenidos / Detalle: Resumen: Saldo acumulado, número de cuentas, número y monto de depósitos, número y montos de traspasos recibidos. Marzo 2018.</t>
  </si>
  <si>
    <t>Ahorro Previsional  Voluntario Colectivo: Resumen: Número de contratos, cuentas de ahorro previsional voluntario colectivo, aportes, retiros y saldo total acumulado . Marzo 2018.</t>
  </si>
  <si>
    <t>Ahorro Previsional  Voluntario Colectivo: Detalle: Número de contratos, cuentas de ahorro previsional voluntario colectivo, aportes, retiros y saldo total acumulado . Marzo 2018.</t>
  </si>
  <si>
    <t>Bonificación APV y APVC: Resumen: Número de  cuentas de APV y APVC con bonificación por selección de alternativa A. Marzo 2018.</t>
  </si>
  <si>
    <t>Bonificación APV y APVC: Detalle: Número de  cuentas de APV y APVC con bonificación por selección de alternativa A . Marzo 2018.</t>
  </si>
  <si>
    <t>Transferencias de ahorro previsional voluntario.Trimestre enero - marzo 2018.</t>
  </si>
  <si>
    <t>Traspasos de depósitos de ahorro previsional voluntario y cotizaciones voluntarias (MM$) . Trimestre enero - marzo 2018.</t>
  </si>
  <si>
    <t>Traspasos de depósitos convenidos (MM$). Trimestre enero - marzo 2018.</t>
  </si>
  <si>
    <t>Traspasos de depósitos de ahorro previsional voluntario colectivo (MM$). Trimestre enero - marzo 2018.</t>
  </si>
  <si>
    <t>Número total de ahorrantes con depósitos de ahorro previsional voluntario y cotizaciones voluntarias desagregado por: tramos de saldo, tramos de edad y género / Total sistema. Marzo 2018.</t>
  </si>
  <si>
    <t>Número total de ahorrantes con depósitos de ahorro previsional voluntario y cotizaciones voluntarias desagregado por: tramos de saldo, tramos de edad y género / Administradoras de Fondos de Pensiones. Marzo 2018.</t>
  </si>
  <si>
    <t>Número total de ahorrantes con depósitos de ahorro previsional voluntario y cotizaciones voluntarias desagregado por: tramos de saldo, tramos de edad y género / Bancos. Marzo 2018.</t>
  </si>
  <si>
    <t>Número total de ahorrantes con depósitos de ahorro previsional voluntario y cotizaciones voluntarias desagregado por: tramos de saldo, tramos de edad y género / Fondos Mutuos. Marzo 2018.</t>
  </si>
  <si>
    <t>Número total de ahorrantes con depósitos de ahorro previsional voluntario y cotizaciones voluntarias desagregado por: tramos de saldo, tramos de edad y género / Fondos para la Vivienda. Marzo 2018.</t>
  </si>
  <si>
    <t>Número total de ahorrantes con depósitos de ahorro previsional voluntario y cotizaciones voluntarias desagregado por: tramos de saldo, tramos de edad y género / Corredores de Bolsa. Marzo 2018.</t>
  </si>
  <si>
    <t>Número total de ahorrantes con depósitos de ahorro previsional voluntario y cotizaciones voluntarias desagregado por: tramos de saldo, tramos de edad y género / Compañías de Seguros. Marzo 2018.</t>
  </si>
  <si>
    <t>Número total de ahorrantes con depósitos convenidos desagregado por: tramos de saldo, tramos de edad y género / Total sistema. Marzo 2018.</t>
  </si>
  <si>
    <t>Número total de ahorrantes con depositos convenidos desagregado por: tramos de saldo, tramos de edad y género / Administradoras de Fondos de Pensiones. Marzo 2018.</t>
  </si>
  <si>
    <t>Número total de ahorrantes con depósitos convenidos desagregado por: tramos de saldo, tramos de edad y género / Bancos. Marzo 2018.</t>
  </si>
  <si>
    <t>Número total de ahorrantes con depósitos convenidos desagregado por: tramos de saldo, tramos de edad y género / Fondos Mutuos. Marzo 2018.</t>
  </si>
  <si>
    <t>Número total de ahorrantes con depósitos convenidos desagregado por: tramos de saldo, tramos de edad y género / Fondos para la Vivienda. Marzo 2018.</t>
  </si>
  <si>
    <t>Número total de ahorrantes con depósitos convenidos desagregado por: tramos de saldo, tramos de edad y género / Corredores de Bolsa. Marzo 2018.</t>
  </si>
  <si>
    <t>Número total de ahorrantes con depósitos convenidos desagregado por: tramos de saldo, tramos de edad y género / Compañías de Seguros. Marzo 2018.</t>
  </si>
  <si>
    <t>Series por instituciones periodo DICIEMBRE 2002 - MARZO 2018</t>
  </si>
  <si>
    <t>N.D.</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</si>
</sst>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 #,##0_-;_-* &quot;-&quot;??_-;_-@_-"/>
    <numFmt numFmtId="171" formatCode="#,##0.0"/>
    <numFmt numFmtId="172" formatCode="0.0"/>
    <numFmt numFmtId="173" formatCode="_-* #,##0.0_-;\-* #,##0.0_-;_-* &quot;-&quot;??_-;_-@_-"/>
    <numFmt numFmtId="174" formatCode="[$-340A]dddd\,\ dd&quot; de &quot;mmmm&quot; de &quot;yyyy"/>
    <numFmt numFmtId="175" formatCode="\-"/>
    <numFmt numFmtId="176" formatCode="0.000%"/>
    <numFmt numFmtId="177" formatCode="0.0%"/>
    <numFmt numFmtId="178" formatCode="_-* #,##0.000_-;\-* #,##0.000_-;_-* &quot;-&quot;??_-;_-@_-"/>
    <numFmt numFmtId="179" formatCode="#,##0_ ;\-#,##0\ "/>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000000000000000_-;\-* #,##0.000000000000000_-;_-* &quot;-&quot;??_-;_-@_-"/>
    <numFmt numFmtId="186" formatCode="_-* #,##0.000000000000_-;\-* #,##0.000000000000_-;_-* &quot;-&quot;??_-;_-@_-"/>
    <numFmt numFmtId="187" formatCode="#,##0.000"/>
    <numFmt numFmtId="188" formatCode="#,##0.0000"/>
    <numFmt numFmtId="189" formatCode="0.0000%"/>
    <numFmt numFmtId="190" formatCode="_-* #,##0\ _€_-;\-* #,##0\ _€_-;_-* &quot;-&quot;\ _€_-;_-@_-"/>
    <numFmt numFmtId="191" formatCode="0.000000000"/>
    <numFmt numFmtId="192" formatCode="0.0000000000"/>
    <numFmt numFmtId="193" formatCode="0.00000000"/>
    <numFmt numFmtId="194" formatCode="0.0000000"/>
    <numFmt numFmtId="195" formatCode="0.000000"/>
    <numFmt numFmtId="196" formatCode="0.00000"/>
    <numFmt numFmtId="197" formatCode="0.000"/>
    <numFmt numFmtId="198" formatCode="0.00000%"/>
    <numFmt numFmtId="199" formatCode="0.000000%"/>
    <numFmt numFmtId="200" formatCode="#,##0.00000"/>
    <numFmt numFmtId="201" formatCode="#,##0.000000"/>
    <numFmt numFmtId="202" formatCode="#,##0.0000000"/>
    <numFmt numFmtId="203" formatCode="#,##0.00000000"/>
    <numFmt numFmtId="204" formatCode="#,##0.00_ ;\-#,##0.00\ "/>
    <numFmt numFmtId="205" formatCode="#,##0.000_ ;\-#,##0.000\ "/>
    <numFmt numFmtId="206" formatCode="_-* #,##0.0000_-;\-* #,##0.0000_-;_-* &quot;-&quot;??_-;_-@_-"/>
    <numFmt numFmtId="207" formatCode="_-* #,##0.00000_-;\-* #,##0.00000_-;_-* &quot;-&quot;??_-;_-@_-"/>
    <numFmt numFmtId="208" formatCode="_-* #,##0.000000_-;\-* #,##0.000000_-;_-* &quot;-&quot;??_-;_-@_-"/>
    <numFmt numFmtId="209" formatCode="_-* #,##0.0000000_-;\-* #,##0.0000000_-;_-* &quot;-&quot;??_-;_-@_-"/>
    <numFmt numFmtId="210" formatCode="#,##0.000000000"/>
    <numFmt numFmtId="211" formatCode="#,##0.0000000000"/>
    <numFmt numFmtId="212" formatCode="#,##0.00000000000"/>
    <numFmt numFmtId="213" formatCode="#,##0.000000000000"/>
    <numFmt numFmtId="214"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6">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70"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0"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0"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70"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6" fontId="1" fillId="0" borderId="0" xfId="48" applyNumberFormat="1" applyFont="1" applyFill="1" applyBorder="1" applyAlignment="1">
      <alignment/>
    </xf>
    <xf numFmtId="170"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70"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0" fontId="1" fillId="33" borderId="10" xfId="48" applyNumberFormat="1" applyFont="1" applyFill="1" applyBorder="1" applyAlignment="1">
      <alignment horizontal="right"/>
    </xf>
    <xf numFmtId="170" fontId="6" fillId="0" borderId="10" xfId="53" applyNumberFormat="1" applyFont="1" applyFill="1" applyBorder="1" applyAlignment="1">
      <alignment horizontal="right" wrapText="1"/>
      <protection/>
    </xf>
    <xf numFmtId="170" fontId="1" fillId="0" borderId="0" xfId="55" applyNumberFormat="1" applyFont="1" applyFill="1" applyBorder="1" applyAlignment="1">
      <alignment/>
    </xf>
    <xf numFmtId="175" fontId="3" fillId="0" borderId="10" xfId="48" applyNumberFormat="1" applyFont="1" applyFill="1" applyBorder="1" applyAlignment="1">
      <alignment horizontal="right"/>
    </xf>
    <xf numFmtId="170" fontId="1" fillId="0" borderId="10" xfId="48" applyNumberFormat="1" applyFont="1" applyFill="1" applyBorder="1" applyAlignment="1">
      <alignment/>
    </xf>
    <xf numFmtId="3" fontId="1" fillId="0" borderId="10" xfId="0" applyNumberFormat="1" applyFont="1" applyFill="1" applyBorder="1" applyAlignment="1">
      <alignment horizontal="right"/>
    </xf>
    <xf numFmtId="175" fontId="1" fillId="0" borderId="10" xfId="0" applyNumberFormat="1" applyFont="1" applyFill="1" applyBorder="1" applyAlignment="1">
      <alignment horizontal="right"/>
    </xf>
    <xf numFmtId="175" fontId="1" fillId="33" borderId="10" xfId="48" applyNumberFormat="1" applyFont="1" applyFill="1" applyBorder="1" applyAlignment="1">
      <alignment horizontal="right" vertical="top" wrapText="1"/>
    </xf>
    <xf numFmtId="3" fontId="0" fillId="0" borderId="0" xfId="0" applyNumberFormat="1" applyAlignment="1">
      <alignment/>
    </xf>
    <xf numFmtId="177" fontId="0" fillId="0" borderId="0" xfId="55" applyNumberFormat="1" applyFont="1" applyAlignment="1">
      <alignment/>
    </xf>
    <xf numFmtId="170" fontId="0" fillId="0" borderId="0" xfId="0" applyNumberFormat="1" applyAlignment="1">
      <alignment/>
    </xf>
    <xf numFmtId="0" fontId="1" fillId="0" borderId="20" xfId="0" applyFont="1" applyFill="1" applyBorder="1" applyAlignment="1">
      <alignment/>
    </xf>
    <xf numFmtId="170" fontId="1" fillId="0" borderId="20" xfId="48" applyNumberFormat="1" applyFont="1" applyFill="1" applyBorder="1" applyAlignment="1">
      <alignment/>
    </xf>
    <xf numFmtId="170"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70"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0" fontId="0" fillId="0" borderId="0" xfId="0" applyNumberFormat="1" applyAlignment="1">
      <alignment/>
    </xf>
    <xf numFmtId="177" fontId="0" fillId="0" borderId="0" xfId="0" applyNumberFormat="1" applyAlignment="1">
      <alignment/>
    </xf>
    <xf numFmtId="170"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7"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70"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7"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75"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70"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70"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73" fontId="1" fillId="0" borderId="10" xfId="0" applyNumberFormat="1" applyFont="1" applyFill="1" applyBorder="1" applyAlignment="1">
      <alignment horizontal="right"/>
    </xf>
    <xf numFmtId="175" fontId="1" fillId="0" borderId="10" xfId="0" applyNumberFormat="1" applyFont="1" applyFill="1" applyBorder="1" applyAlignment="1">
      <alignment/>
    </xf>
    <xf numFmtId="3" fontId="1" fillId="0" borderId="10" xfId="0" applyNumberFormat="1" applyFont="1" applyFill="1" applyBorder="1" applyAlignment="1">
      <alignment/>
    </xf>
    <xf numFmtId="179"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75"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70" fontId="1" fillId="36" borderId="10" xfId="48" applyNumberFormat="1" applyFont="1" applyFill="1" applyBorder="1" applyAlignment="1">
      <alignment horizontal="right"/>
    </xf>
    <xf numFmtId="170" fontId="3" fillId="36" borderId="10" xfId="48" applyNumberFormat="1" applyFont="1" applyFill="1" applyBorder="1" applyAlignment="1">
      <alignment horizontal="right"/>
    </xf>
    <xf numFmtId="170" fontId="1" fillId="36" borderId="0" xfId="0" applyNumberFormat="1" applyFont="1" applyFill="1" applyAlignment="1">
      <alignment/>
    </xf>
    <xf numFmtId="3" fontId="1" fillId="36" borderId="0" xfId="55" applyNumberFormat="1" applyFont="1" applyFill="1" applyBorder="1" applyAlignment="1">
      <alignment/>
    </xf>
    <xf numFmtId="0" fontId="3" fillId="33"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49" fontId="3" fillId="0" borderId="21"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0" fontId="1" fillId="0" borderId="27" xfId="0" applyFont="1" applyFill="1" applyBorder="1" applyAlignment="1">
      <alignment horizontal="center" vertical="top"/>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0" fontId="7" fillId="0" borderId="30" xfId="0" applyFont="1" applyFill="1" applyBorder="1" applyAlignment="1">
      <alignment vertical="center" wrapText="1"/>
    </xf>
    <xf numFmtId="0" fontId="7" fillId="0" borderId="20" xfId="0" applyFont="1" applyFill="1" applyBorder="1" applyAlignment="1">
      <alignment vertical="center" wrapText="1"/>
    </xf>
    <xf numFmtId="0" fontId="7" fillId="0" borderId="31"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12" xfId="0" applyFont="1" applyFill="1" applyBorder="1" applyAlignment="1">
      <alignment vertical="top" wrapText="1"/>
    </xf>
    <xf numFmtId="0" fontId="1" fillId="0" borderId="32" xfId="0" applyFont="1" applyFill="1" applyBorder="1" applyAlignment="1">
      <alignment horizontal="center" vertical="top" wrapText="1"/>
    </xf>
    <xf numFmtId="0" fontId="1" fillId="0" borderId="25" xfId="0" applyFont="1" applyFill="1" applyBorder="1" applyAlignment="1">
      <alignment vertical="top"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4" xfId="0" applyFont="1" applyFill="1" applyBorder="1" applyAlignment="1">
      <alignment vertical="top" wrapText="1"/>
    </xf>
    <xf numFmtId="0" fontId="1" fillId="0" borderId="35"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1" fillId="0" borderId="10" xfId="0" applyFont="1" applyFill="1" applyBorder="1" applyAlignment="1">
      <alignment horizontal="center" vertical="top"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1" xfId="0" applyFont="1" applyFill="1" applyBorder="1" applyAlignment="1">
      <alignment horizontal="center" vertical="top" wrapText="1"/>
    </xf>
    <xf numFmtId="0" fontId="0" fillId="0" borderId="26" xfId="0" applyBorder="1" applyAlignment="1">
      <alignment horizontal="center" vertical="top" wrapText="1"/>
    </xf>
    <xf numFmtId="0" fontId="3" fillId="0" borderId="26"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95250</xdr:rowOff>
    </xdr:from>
    <xdr:ext cx="8229600" cy="2152650"/>
    <xdr:sp>
      <xdr:nvSpPr>
        <xdr:cNvPr id="1" name="Text Box 1"/>
        <xdr:cNvSpPr txBox="1">
          <a:spLocks noChangeArrowheads="1"/>
        </xdr:cNvSpPr>
      </xdr:nvSpPr>
      <xdr:spPr>
        <a:xfrm>
          <a:off x="390525" y="12773025"/>
          <a:ext cx="8229600"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421875" style="74" customWidth="1"/>
    <col min="4" max="4" width="108.28125" style="1" customWidth="1"/>
    <col min="5" max="5" width="4.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242</v>
      </c>
      <c r="D7" s="42"/>
    </row>
    <row r="8" spans="3:12" ht="13.5" thickBot="1">
      <c r="C8" s="70"/>
      <c r="E8" s="4"/>
      <c r="F8" s="4"/>
      <c r="G8" s="4"/>
      <c r="H8" s="4"/>
      <c r="I8" s="4"/>
      <c r="J8" s="4"/>
      <c r="K8" s="4"/>
      <c r="L8" s="4"/>
    </row>
    <row r="9" spans="3:12" ht="25.5">
      <c r="C9" s="138" t="s">
        <v>0</v>
      </c>
      <c r="D9" s="47" t="s">
        <v>243</v>
      </c>
      <c r="E9" s="4"/>
      <c r="F9" s="4"/>
      <c r="G9" s="3"/>
      <c r="H9" s="4"/>
      <c r="I9" s="4"/>
      <c r="J9" s="4"/>
      <c r="K9" s="4"/>
      <c r="L9" s="4"/>
    </row>
    <row r="10" spans="3:12" ht="26.25" customHeight="1">
      <c r="C10" s="71" t="s">
        <v>1</v>
      </c>
      <c r="D10" s="43" t="s">
        <v>244</v>
      </c>
      <c r="E10" s="4"/>
      <c r="F10" s="4"/>
      <c r="G10" s="3"/>
      <c r="H10" s="4"/>
      <c r="I10" s="4"/>
      <c r="J10" s="4"/>
      <c r="K10" s="4"/>
      <c r="L10" s="4"/>
    </row>
    <row r="11" spans="3:12" ht="26.25" customHeight="1">
      <c r="C11" s="71" t="s">
        <v>2</v>
      </c>
      <c r="D11" s="43" t="s">
        <v>245</v>
      </c>
      <c r="E11" s="4"/>
      <c r="F11" s="4"/>
      <c r="G11" s="3"/>
      <c r="H11" s="4"/>
      <c r="I11" s="4"/>
      <c r="J11" s="4"/>
      <c r="K11" s="4"/>
      <c r="L11" s="4"/>
    </row>
    <row r="12" spans="3:12" ht="26.25" customHeight="1">
      <c r="C12" s="71" t="s">
        <v>3</v>
      </c>
      <c r="D12" s="43" t="s">
        <v>246</v>
      </c>
      <c r="E12" s="4"/>
      <c r="F12" s="4"/>
      <c r="G12" s="3"/>
      <c r="H12" s="4"/>
      <c r="I12" s="4"/>
      <c r="J12" s="4"/>
      <c r="K12" s="4"/>
      <c r="L12" s="4"/>
    </row>
    <row r="13" spans="3:12" ht="26.25" customHeight="1">
      <c r="C13" s="71" t="s">
        <v>4</v>
      </c>
      <c r="D13" s="43" t="s">
        <v>247</v>
      </c>
      <c r="E13" s="4"/>
      <c r="F13" s="3"/>
      <c r="G13" s="3"/>
      <c r="H13" s="4"/>
      <c r="I13" s="4"/>
      <c r="J13" s="4"/>
      <c r="K13" s="4"/>
      <c r="L13" s="4"/>
    </row>
    <row r="14" spans="3:12" ht="26.25" customHeight="1">
      <c r="C14" s="71" t="s">
        <v>5</v>
      </c>
      <c r="D14" s="43" t="s">
        <v>248</v>
      </c>
      <c r="E14" s="4"/>
      <c r="F14" s="3"/>
      <c r="G14" s="62"/>
      <c r="H14" s="4"/>
      <c r="I14" s="4"/>
      <c r="J14" s="4"/>
      <c r="K14" s="4"/>
      <c r="L14" s="4"/>
    </row>
    <row r="15" spans="3:12" ht="26.25" customHeight="1">
      <c r="C15" s="71" t="s">
        <v>6</v>
      </c>
      <c r="D15" s="43" t="s">
        <v>249</v>
      </c>
      <c r="E15" s="4"/>
      <c r="F15" s="3"/>
      <c r="G15" s="4"/>
      <c r="H15" s="4"/>
      <c r="I15" s="4"/>
      <c r="J15" s="4"/>
      <c r="K15" s="4"/>
      <c r="L15" s="4"/>
    </row>
    <row r="16" spans="3:12" ht="26.25" customHeight="1">
      <c r="C16" s="71" t="s">
        <v>7</v>
      </c>
      <c r="D16" s="43" t="s">
        <v>250</v>
      </c>
      <c r="E16" s="4"/>
      <c r="F16" s="3"/>
      <c r="G16" s="4"/>
      <c r="H16" s="4"/>
      <c r="I16" s="4"/>
      <c r="J16" s="4"/>
      <c r="K16" s="4"/>
      <c r="L16" s="4"/>
    </row>
    <row r="17" spans="3:12" ht="26.25" customHeight="1">
      <c r="C17" s="126" t="s">
        <v>8</v>
      </c>
      <c r="D17" s="43" t="s">
        <v>251</v>
      </c>
      <c r="E17" s="4"/>
      <c r="F17" s="188"/>
      <c r="G17" s="188"/>
      <c r="H17" s="188"/>
      <c r="I17" s="188"/>
      <c r="J17" s="188"/>
      <c r="K17" s="188"/>
      <c r="L17" s="188"/>
    </row>
    <row r="18" spans="3:12" ht="26.25" customHeight="1">
      <c r="C18" s="71" t="s">
        <v>9</v>
      </c>
      <c r="D18" s="43" t="s">
        <v>252</v>
      </c>
      <c r="E18" s="4"/>
      <c r="F18" s="23"/>
      <c r="G18" s="4"/>
      <c r="H18" s="4"/>
      <c r="I18" s="4"/>
      <c r="J18" s="4"/>
      <c r="K18" s="4"/>
      <c r="L18" s="4"/>
    </row>
    <row r="19" spans="3:12" ht="26.25" customHeight="1">
      <c r="C19" s="71" t="s">
        <v>10</v>
      </c>
      <c r="D19" s="43" t="s">
        <v>253</v>
      </c>
      <c r="E19" s="4"/>
      <c r="F19" s="4"/>
      <c r="G19" s="4"/>
      <c r="H19" s="4"/>
      <c r="I19" s="4"/>
      <c r="J19" s="4"/>
      <c r="K19" s="4"/>
      <c r="L19" s="4"/>
    </row>
    <row r="20" spans="3:12" ht="26.25" customHeight="1">
      <c r="C20" s="71" t="s">
        <v>11</v>
      </c>
      <c r="D20" s="43" t="s">
        <v>254</v>
      </c>
      <c r="E20" s="4"/>
      <c r="F20" s="23"/>
      <c r="G20" s="4"/>
      <c r="H20" s="4"/>
      <c r="I20" s="4"/>
      <c r="J20" s="4"/>
      <c r="K20" s="4"/>
      <c r="L20" s="4"/>
    </row>
    <row r="21" spans="3:12" ht="25.5">
      <c r="C21" s="71" t="s">
        <v>12</v>
      </c>
      <c r="D21" s="43" t="s">
        <v>255</v>
      </c>
      <c r="E21" s="4"/>
      <c r="F21" s="4"/>
      <c r="G21" s="28"/>
      <c r="H21" s="4"/>
      <c r="I21" s="4"/>
      <c r="J21" s="4"/>
      <c r="K21" s="4"/>
      <c r="L21" s="4"/>
    </row>
    <row r="22" spans="3:12" ht="25.5">
      <c r="C22" s="132" t="s">
        <v>187</v>
      </c>
      <c r="D22" s="43" t="s">
        <v>256</v>
      </c>
      <c r="E22" s="4"/>
      <c r="F22" s="4"/>
      <c r="G22" s="4"/>
      <c r="H22" s="4"/>
      <c r="I22" s="4"/>
      <c r="J22" s="4"/>
      <c r="K22" s="4"/>
      <c r="L22" s="4"/>
    </row>
    <row r="23" spans="3:12" ht="25.5">
      <c r="C23" s="132" t="s">
        <v>188</v>
      </c>
      <c r="D23" s="43" t="s">
        <v>257</v>
      </c>
      <c r="E23" s="4"/>
      <c r="F23" s="4"/>
      <c r="G23" s="4"/>
      <c r="H23" s="4"/>
      <c r="I23" s="4"/>
      <c r="J23" s="4"/>
      <c r="K23" s="4"/>
      <c r="L23" s="4"/>
    </row>
    <row r="24" spans="3:12" ht="25.5">
      <c r="C24" s="132" t="s">
        <v>189</v>
      </c>
      <c r="D24" s="43" t="s">
        <v>258</v>
      </c>
      <c r="E24" s="4"/>
      <c r="F24" s="4"/>
      <c r="G24" s="4"/>
      <c r="H24" s="4"/>
      <c r="I24" s="4"/>
      <c r="J24" s="4"/>
      <c r="K24" s="4"/>
      <c r="L24" s="4"/>
    </row>
    <row r="25" spans="3:12" ht="25.5">
      <c r="C25" s="132" t="s">
        <v>190</v>
      </c>
      <c r="D25" s="43" t="s">
        <v>259</v>
      </c>
      <c r="E25" s="4"/>
      <c r="F25" s="4"/>
      <c r="G25" s="4"/>
      <c r="H25" s="4"/>
      <c r="I25" s="4"/>
      <c r="J25" s="4"/>
      <c r="K25" s="4"/>
      <c r="L25" s="4"/>
    </row>
    <row r="26" spans="3:12" ht="25.5">
      <c r="C26" s="132" t="s">
        <v>191</v>
      </c>
      <c r="D26" s="43" t="s">
        <v>260</v>
      </c>
      <c r="E26" s="4"/>
      <c r="F26" s="4"/>
      <c r="G26" s="4"/>
      <c r="H26" s="4"/>
      <c r="I26" s="4"/>
      <c r="J26" s="4"/>
      <c r="K26" s="4"/>
      <c r="L26" s="4"/>
    </row>
    <row r="27" spans="3:12" ht="25.5">
      <c r="C27" s="132" t="s">
        <v>192</v>
      </c>
      <c r="D27" s="43" t="s">
        <v>261</v>
      </c>
      <c r="E27" s="4"/>
      <c r="F27" s="4"/>
      <c r="G27" s="4"/>
      <c r="H27" s="4"/>
      <c r="I27" s="4"/>
      <c r="J27" s="4"/>
      <c r="K27" s="4"/>
      <c r="L27" s="4"/>
    </row>
    <row r="28" spans="3:12" ht="26.25" customHeight="1">
      <c r="C28" s="71" t="s">
        <v>140</v>
      </c>
      <c r="D28" s="43" t="s">
        <v>262</v>
      </c>
      <c r="E28" s="4"/>
      <c r="F28" s="4"/>
      <c r="G28" s="4"/>
      <c r="H28" s="4"/>
      <c r="I28" s="4"/>
      <c r="J28" s="4"/>
      <c r="K28" s="4"/>
      <c r="L28" s="4"/>
    </row>
    <row r="29" spans="3:12" ht="25.5">
      <c r="C29" s="132" t="s">
        <v>197</v>
      </c>
      <c r="D29" s="43" t="s">
        <v>263</v>
      </c>
      <c r="E29" s="4"/>
      <c r="F29" s="4"/>
      <c r="G29" s="4"/>
      <c r="H29" s="4"/>
      <c r="I29" s="4"/>
      <c r="J29" s="4"/>
      <c r="K29" s="4"/>
      <c r="L29" s="4"/>
    </row>
    <row r="30" spans="3:12" ht="22.5" customHeight="1">
      <c r="C30" s="132" t="s">
        <v>198</v>
      </c>
      <c r="D30" s="43" t="s">
        <v>264</v>
      </c>
      <c r="E30" s="4"/>
      <c r="F30" s="4"/>
      <c r="G30" s="4"/>
      <c r="H30" s="4"/>
      <c r="I30" s="4"/>
      <c r="J30" s="4"/>
      <c r="K30" s="4"/>
      <c r="L30" s="4"/>
    </row>
    <row r="31" spans="3:12" ht="26.25" customHeight="1">
      <c r="C31" s="132" t="s">
        <v>199</v>
      </c>
      <c r="D31" s="43" t="s">
        <v>265</v>
      </c>
      <c r="E31" s="4"/>
      <c r="F31" s="4"/>
      <c r="G31" s="4"/>
      <c r="H31" s="4"/>
      <c r="I31" s="4"/>
      <c r="J31" s="4"/>
      <c r="K31" s="4"/>
      <c r="L31" s="4"/>
    </row>
    <row r="32" spans="3:12" ht="12.75">
      <c r="C32" s="132" t="s">
        <v>200</v>
      </c>
      <c r="D32" s="43" t="s">
        <v>266</v>
      </c>
      <c r="E32" s="4"/>
      <c r="F32" s="4"/>
      <c r="G32" s="4"/>
      <c r="H32" s="4"/>
      <c r="I32" s="4"/>
      <c r="J32" s="4"/>
      <c r="K32" s="4"/>
      <c r="L32" s="4"/>
    </row>
    <row r="33" spans="3:12" ht="28.5" customHeight="1">
      <c r="C33" s="132" t="s">
        <v>201</v>
      </c>
      <c r="D33" s="43" t="s">
        <v>267</v>
      </c>
      <c r="E33" s="4"/>
      <c r="F33" s="4"/>
      <c r="G33" s="4"/>
      <c r="H33" s="4"/>
      <c r="I33" s="4"/>
      <c r="J33" s="4"/>
      <c r="K33" s="4"/>
      <c r="L33" s="4"/>
    </row>
    <row r="34" spans="3:4" ht="31.5" customHeight="1" thickBot="1">
      <c r="C34" s="133" t="s">
        <v>202</v>
      </c>
      <c r="D34" s="44" t="s">
        <v>268</v>
      </c>
    </row>
    <row r="35" ht="12.75">
      <c r="C35" s="70"/>
    </row>
    <row r="36" spans="3:4" ht="23.25" customHeight="1">
      <c r="C36" s="45"/>
      <c r="D36" s="46"/>
    </row>
    <row r="38" ht="12.75">
      <c r="C38" s="69" t="s">
        <v>269</v>
      </c>
    </row>
    <row r="39" ht="13.5" thickBot="1">
      <c r="C39" s="70"/>
    </row>
    <row r="40" spans="3:4" ht="23.25" customHeight="1">
      <c r="C40" s="134" t="s">
        <v>193</v>
      </c>
      <c r="D40" s="47" t="s">
        <v>153</v>
      </c>
    </row>
    <row r="41" spans="3:4" ht="23.25" customHeight="1">
      <c r="C41" s="71" t="s">
        <v>203</v>
      </c>
      <c r="D41" s="48" t="s">
        <v>217</v>
      </c>
    </row>
    <row r="42" spans="3:4" ht="23.25" customHeight="1">
      <c r="C42" s="71" t="s">
        <v>194</v>
      </c>
      <c r="D42" s="48" t="s">
        <v>218</v>
      </c>
    </row>
    <row r="43" spans="3:4" ht="23.25" customHeight="1" thickBot="1">
      <c r="C43" s="135" t="s">
        <v>195</v>
      </c>
      <c r="D43" s="49" t="s">
        <v>219</v>
      </c>
    </row>
    <row r="44" spans="3:4" ht="23.25" customHeight="1" thickBot="1">
      <c r="C44" s="135"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A1" sqref="A1"/>
    </sheetView>
  </sheetViews>
  <sheetFormatPr defaultColWidth="11.57421875" defaultRowHeight="16.5" customHeight="1"/>
  <cols>
    <col min="1" max="1" width="3.140625" style="27" customWidth="1"/>
    <col min="2" max="2" width="43.8515625" style="27" customWidth="1"/>
    <col min="3" max="4" width="14.7109375" style="27" customWidth="1"/>
    <col min="5" max="5" width="15.140625" style="27" customWidth="1"/>
    <col min="6" max="10" width="13.421875" style="27" customWidth="1"/>
    <col min="11" max="11" width="13.8515625" style="27" customWidth="1"/>
    <col min="12" max="18" width="13.421875" style="27" customWidth="1"/>
    <col min="19" max="19" width="14.7109375" style="27" customWidth="1"/>
    <col min="20" max="16384" width="11.421875" style="27" customWidth="1"/>
  </cols>
  <sheetData>
    <row r="1" ht="16.5" customHeight="1">
      <c r="B1" s="21" t="s">
        <v>132</v>
      </c>
    </row>
    <row r="2" ht="16.5" customHeight="1">
      <c r="B2" s="21" t="s">
        <v>223</v>
      </c>
    </row>
    <row r="3" spans="4:5" ht="16.5" customHeight="1">
      <c r="D3" s="124"/>
      <c r="E3" s="141"/>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42"/>
    </row>
    <row r="7" spans="2:13" ht="12.75">
      <c r="B7" s="143" t="s">
        <v>234</v>
      </c>
      <c r="C7" s="143"/>
      <c r="D7" s="143"/>
      <c r="E7" s="143"/>
      <c r="F7" s="143"/>
      <c r="G7" s="143"/>
      <c r="H7" s="143"/>
      <c r="I7" s="143"/>
      <c r="J7" s="143"/>
      <c r="K7" s="143"/>
      <c r="L7" s="143"/>
      <c r="M7" s="143"/>
    </row>
    <row r="8" spans="2:11" s="144" customFormat="1" ht="32.25" customHeight="1">
      <c r="B8" s="196" t="s">
        <v>212</v>
      </c>
      <c r="C8" s="196" t="s">
        <v>14</v>
      </c>
      <c r="D8" s="192" t="s">
        <v>15</v>
      </c>
      <c r="E8" s="193"/>
      <c r="F8" s="194" t="s">
        <v>16</v>
      </c>
      <c r="G8" s="194" t="s">
        <v>17</v>
      </c>
      <c r="H8" s="194" t="s">
        <v>143</v>
      </c>
      <c r="I8" s="194" t="s">
        <v>144</v>
      </c>
      <c r="J8" s="196" t="s">
        <v>154</v>
      </c>
      <c r="K8" s="198" t="s">
        <v>155</v>
      </c>
    </row>
    <row r="9" spans="2:11" s="144" customFormat="1" ht="55.5" customHeight="1">
      <c r="B9" s="197"/>
      <c r="C9" s="197"/>
      <c r="D9" s="145" t="s">
        <v>164</v>
      </c>
      <c r="E9" s="145" t="s">
        <v>165</v>
      </c>
      <c r="F9" s="195"/>
      <c r="G9" s="195"/>
      <c r="H9" s="195"/>
      <c r="I9" s="195"/>
      <c r="J9" s="197"/>
      <c r="K9" s="199"/>
    </row>
    <row r="10" spans="2:21" ht="16.5" customHeight="1">
      <c r="B10" s="50" t="s">
        <v>18</v>
      </c>
      <c r="C10" s="31">
        <v>1166294</v>
      </c>
      <c r="D10" s="31">
        <v>362650.61</v>
      </c>
      <c r="E10" s="31">
        <v>1788070.416</v>
      </c>
      <c r="F10" s="31">
        <v>179995.33333333334</v>
      </c>
      <c r="G10" s="31">
        <v>21501.966</v>
      </c>
      <c r="H10" s="31">
        <v>31352.333333333332</v>
      </c>
      <c r="I10" s="31">
        <v>12196.398333333334</v>
      </c>
      <c r="J10" s="31">
        <v>3382</v>
      </c>
      <c r="K10" s="31">
        <v>11530.698333333334</v>
      </c>
      <c r="M10" s="146"/>
      <c r="N10" s="146"/>
      <c r="O10" s="146"/>
      <c r="P10" s="146"/>
      <c r="Q10" s="146"/>
      <c r="R10" s="146"/>
      <c r="S10" s="146"/>
      <c r="T10" s="146"/>
      <c r="U10" s="146"/>
    </row>
    <row r="11" spans="2:21" ht="16.5" customHeight="1">
      <c r="B11" s="50" t="s">
        <v>19</v>
      </c>
      <c r="C11" s="31">
        <v>2962</v>
      </c>
      <c r="D11" s="31">
        <v>0</v>
      </c>
      <c r="E11" s="31">
        <v>1218.2608</v>
      </c>
      <c r="F11" s="31">
        <v>105.333333333333</v>
      </c>
      <c r="G11" s="31">
        <v>11.504533333333333</v>
      </c>
      <c r="H11" s="31">
        <v>3.66666666666667</v>
      </c>
      <c r="I11" s="31">
        <v>6.541133333333334</v>
      </c>
      <c r="J11" s="31">
        <v>0</v>
      </c>
      <c r="K11" s="31">
        <v>0</v>
      </c>
      <c r="M11" s="137"/>
      <c r="N11" s="146"/>
      <c r="O11" s="146"/>
      <c r="P11" s="146"/>
      <c r="Q11" s="146"/>
      <c r="R11" s="146"/>
      <c r="S11" s="146"/>
      <c r="T11" s="146"/>
      <c r="U11" s="146"/>
    </row>
    <row r="12" spans="2:21" ht="14.25" customHeight="1">
      <c r="B12" s="50" t="s">
        <v>20</v>
      </c>
      <c r="C12" s="31">
        <v>176003</v>
      </c>
      <c r="D12" s="120">
        <v>226294.631275</v>
      </c>
      <c r="E12" s="31">
        <v>983227.3533229999</v>
      </c>
      <c r="F12" s="31">
        <v>131707</v>
      </c>
      <c r="G12" s="31">
        <v>18286.570037</v>
      </c>
      <c r="H12" s="31">
        <v>3599</v>
      </c>
      <c r="I12" s="31">
        <v>6341.338491</v>
      </c>
      <c r="J12" s="31">
        <v>1186.6666666666667</v>
      </c>
      <c r="K12" s="31">
        <v>8396.726154999998</v>
      </c>
      <c r="M12" s="137"/>
      <c r="N12" s="146"/>
      <c r="O12" s="146"/>
      <c r="P12" s="146"/>
      <c r="Q12" s="146"/>
      <c r="R12" s="146"/>
      <c r="S12" s="146"/>
      <c r="T12" s="146"/>
      <c r="U12" s="146"/>
    </row>
    <row r="13" spans="2:21" ht="16.5" customHeight="1">
      <c r="B13" s="50" t="s">
        <v>21</v>
      </c>
      <c r="C13" s="31">
        <v>91</v>
      </c>
      <c r="D13" s="120">
        <v>10.822414</v>
      </c>
      <c r="E13" s="31">
        <v>868.540303</v>
      </c>
      <c r="F13" s="31">
        <v>1</v>
      </c>
      <c r="G13" s="31">
        <v>2.1602516666666665</v>
      </c>
      <c r="H13" s="31">
        <v>0</v>
      </c>
      <c r="I13" s="31">
        <v>0</v>
      </c>
      <c r="J13" s="31">
        <v>7.666666666666667</v>
      </c>
      <c r="K13" s="31">
        <v>101.06538566666667</v>
      </c>
      <c r="M13" s="146"/>
      <c r="N13" s="146"/>
      <c r="O13" s="146"/>
      <c r="P13" s="146"/>
      <c r="Q13" s="146"/>
      <c r="R13" s="146"/>
      <c r="S13" s="146"/>
      <c r="T13" s="146"/>
      <c r="U13" s="146"/>
    </row>
    <row r="14" spans="2:21" ht="16.5" customHeight="1">
      <c r="B14" s="50" t="s">
        <v>22</v>
      </c>
      <c r="C14" s="31">
        <v>335083</v>
      </c>
      <c r="D14" s="120">
        <v>123407.583209</v>
      </c>
      <c r="E14" s="31">
        <v>611713.093041</v>
      </c>
      <c r="F14" s="31">
        <v>141395.33333333334</v>
      </c>
      <c r="G14" s="31">
        <v>9356.567691</v>
      </c>
      <c r="H14" s="31">
        <v>8579</v>
      </c>
      <c r="I14" s="31">
        <v>4087.6998460000004</v>
      </c>
      <c r="J14" s="31">
        <v>5977</v>
      </c>
      <c r="K14" s="31">
        <v>27483.072832</v>
      </c>
      <c r="M14" s="137"/>
      <c r="N14" s="146"/>
      <c r="O14" s="146"/>
      <c r="P14" s="146"/>
      <c r="Q14" s="146"/>
      <c r="R14" s="146"/>
      <c r="S14" s="146"/>
      <c r="T14" s="146"/>
      <c r="U14" s="146"/>
    </row>
    <row r="15" spans="2:21" ht="16.5" customHeight="1">
      <c r="B15" s="50" t="s">
        <v>23</v>
      </c>
      <c r="C15" s="31">
        <v>0</v>
      </c>
      <c r="D15" s="120">
        <v>0</v>
      </c>
      <c r="E15" s="31">
        <v>0</v>
      </c>
      <c r="F15" s="31">
        <v>0</v>
      </c>
      <c r="G15" s="31">
        <v>0</v>
      </c>
      <c r="H15" s="31">
        <v>0</v>
      </c>
      <c r="I15" s="31">
        <v>0</v>
      </c>
      <c r="J15" s="31">
        <v>0</v>
      </c>
      <c r="K15" s="31">
        <v>0</v>
      </c>
      <c r="M15" s="137"/>
      <c r="N15" s="146"/>
      <c r="O15" s="146"/>
      <c r="P15" s="146"/>
      <c r="Q15" s="146"/>
      <c r="R15" s="146"/>
      <c r="S15" s="146"/>
      <c r="T15" s="146"/>
      <c r="U15" s="146"/>
    </row>
    <row r="16" spans="2:21" ht="16.5" customHeight="1">
      <c r="B16" s="50" t="s">
        <v>205</v>
      </c>
      <c r="C16" s="31">
        <v>67974</v>
      </c>
      <c r="D16" s="120">
        <v>38685.660797</v>
      </c>
      <c r="E16" s="31">
        <v>455560.976791</v>
      </c>
      <c r="F16" s="31">
        <v>11772.333333333334</v>
      </c>
      <c r="G16" s="31">
        <v>2550.830696666667</v>
      </c>
      <c r="H16" s="31">
        <v>309</v>
      </c>
      <c r="I16" s="31">
        <v>1479.1032616666666</v>
      </c>
      <c r="J16" s="31">
        <v>267.3333333333333</v>
      </c>
      <c r="K16" s="31">
        <v>3703.3583513333333</v>
      </c>
      <c r="M16" s="137"/>
      <c r="N16" s="146"/>
      <c r="O16" s="146"/>
      <c r="P16" s="146"/>
      <c r="Q16" s="146"/>
      <c r="R16" s="146"/>
      <c r="S16" s="146"/>
      <c r="T16" s="146"/>
      <c r="U16" s="146"/>
    </row>
    <row r="17" spans="2:21" ht="16.5" customHeight="1">
      <c r="B17" s="51" t="s">
        <v>25</v>
      </c>
      <c r="C17" s="52">
        <f>SUM(C10:C16)</f>
        <v>1748407</v>
      </c>
      <c r="D17" s="52">
        <f aca="true" t="shared" si="0" ref="D17:K17">SUM(D10:D16)</f>
        <v>751049.3076950001</v>
      </c>
      <c r="E17" s="52">
        <f t="shared" si="0"/>
        <v>3840658.6402579998</v>
      </c>
      <c r="F17" s="52">
        <f t="shared" si="0"/>
        <v>464976.3333333333</v>
      </c>
      <c r="G17" s="52">
        <f t="shared" si="0"/>
        <v>51709.59920966667</v>
      </c>
      <c r="H17" s="52">
        <f t="shared" si="0"/>
        <v>43843</v>
      </c>
      <c r="I17" s="52">
        <f t="shared" si="0"/>
        <v>24111.081065333336</v>
      </c>
      <c r="J17" s="52">
        <f t="shared" si="0"/>
        <v>10820.666666666668</v>
      </c>
      <c r="K17" s="52">
        <f t="shared" si="0"/>
        <v>51214.92105733333</v>
      </c>
      <c r="M17" s="137"/>
      <c r="N17" s="146"/>
      <c r="O17" s="146"/>
      <c r="P17" s="146"/>
      <c r="Q17" s="146"/>
      <c r="R17" s="146"/>
      <c r="S17" s="146"/>
      <c r="T17" s="146"/>
      <c r="U17" s="146"/>
    </row>
    <row r="18" spans="2:14" ht="26.25" customHeight="1">
      <c r="B18" s="189" t="s">
        <v>139</v>
      </c>
      <c r="C18" s="189"/>
      <c r="D18" s="189"/>
      <c r="E18" s="189"/>
      <c r="F18" s="189"/>
      <c r="G18" s="189"/>
      <c r="H18" s="189"/>
      <c r="I18" s="148"/>
      <c r="J18" s="149"/>
      <c r="N18" s="124"/>
    </row>
    <row r="19" spans="2:10" ht="15" customHeight="1">
      <c r="B19" s="40" t="s">
        <v>145</v>
      </c>
      <c r="C19" s="149"/>
      <c r="D19" s="149"/>
      <c r="E19" s="149"/>
      <c r="F19" s="149"/>
      <c r="G19" s="149"/>
      <c r="H19" s="149"/>
      <c r="I19" s="149"/>
      <c r="J19" s="149"/>
    </row>
    <row r="20" spans="2:10" ht="15" customHeight="1">
      <c r="B20" s="40"/>
      <c r="C20" s="149"/>
      <c r="D20" s="149"/>
      <c r="E20" s="149"/>
      <c r="F20" s="149"/>
      <c r="G20" s="149"/>
      <c r="H20" s="149"/>
      <c r="I20" s="149"/>
      <c r="J20" s="149"/>
    </row>
    <row r="21" spans="2:9" ht="16.5" customHeight="1">
      <c r="B21" s="64" t="s">
        <v>1</v>
      </c>
      <c r="C21" s="149"/>
      <c r="D21" s="149"/>
      <c r="E21" s="149"/>
      <c r="F21" s="149"/>
      <c r="G21" s="149"/>
      <c r="H21" s="149"/>
      <c r="I21" s="149"/>
    </row>
    <row r="22" spans="2:10" ht="16.5" customHeight="1">
      <c r="B22" s="64" t="s">
        <v>160</v>
      </c>
      <c r="C22" s="40"/>
      <c r="D22" s="40"/>
      <c r="E22" s="40"/>
      <c r="F22" s="40"/>
      <c r="G22" s="40"/>
      <c r="H22" s="40"/>
      <c r="J22" s="150"/>
    </row>
    <row r="23" spans="2:10" ht="16.5" customHeight="1">
      <c r="B23" s="143" t="s">
        <v>235</v>
      </c>
      <c r="C23" s="143"/>
      <c r="D23" s="143"/>
      <c r="E23" s="143"/>
      <c r="F23" s="143"/>
      <c r="G23" s="143"/>
      <c r="H23" s="143"/>
      <c r="I23" s="150"/>
      <c r="J23" s="34"/>
    </row>
    <row r="24" spans="2:11" s="151" customFormat="1" ht="54.75" customHeight="1">
      <c r="B24" s="200" t="s">
        <v>212</v>
      </c>
      <c r="C24" s="196" t="s">
        <v>14</v>
      </c>
      <c r="D24" s="192" t="s">
        <v>15</v>
      </c>
      <c r="E24" s="193"/>
      <c r="F24" s="194" t="s">
        <v>16</v>
      </c>
      <c r="G24" s="194" t="s">
        <v>17</v>
      </c>
      <c r="H24" s="194" t="s">
        <v>143</v>
      </c>
      <c r="I24" s="194" t="s">
        <v>144</v>
      </c>
      <c r="J24" s="196" t="s">
        <v>154</v>
      </c>
      <c r="K24" s="198" t="s">
        <v>155</v>
      </c>
    </row>
    <row r="25" spans="2:11" s="151" customFormat="1" ht="54.75" customHeight="1">
      <c r="B25" s="201"/>
      <c r="C25" s="197"/>
      <c r="D25" s="145" t="s">
        <v>164</v>
      </c>
      <c r="E25" s="145" t="s">
        <v>165</v>
      </c>
      <c r="F25" s="195"/>
      <c r="G25" s="195"/>
      <c r="H25" s="195"/>
      <c r="I25" s="195"/>
      <c r="J25" s="197"/>
      <c r="K25" s="199"/>
    </row>
    <row r="26" spans="2:21" ht="16.5" customHeight="1">
      <c r="B26" s="51" t="s">
        <v>26</v>
      </c>
      <c r="C26" s="99">
        <v>1166294</v>
      </c>
      <c r="D26" s="99">
        <v>362650.61</v>
      </c>
      <c r="E26" s="99">
        <v>1788070.4159999997</v>
      </c>
      <c r="F26" s="99">
        <v>179995.33333333334</v>
      </c>
      <c r="G26" s="99">
        <v>21501.966</v>
      </c>
      <c r="H26" s="99">
        <v>31352.333333333336</v>
      </c>
      <c r="I26" s="99">
        <v>12196.398333333333</v>
      </c>
      <c r="J26" s="99">
        <v>3382</v>
      </c>
      <c r="K26" s="99">
        <v>11530.698333333334</v>
      </c>
      <c r="L26" s="34"/>
      <c r="M26" s="137"/>
      <c r="N26" s="137"/>
      <c r="O26" s="137"/>
      <c r="P26" s="137"/>
      <c r="Q26" s="137"/>
      <c r="R26" s="137"/>
      <c r="S26" s="137"/>
      <c r="T26" s="137"/>
      <c r="U26" s="137"/>
    </row>
    <row r="27" spans="2:21" ht="16.5" customHeight="1">
      <c r="B27" s="50" t="s">
        <v>27</v>
      </c>
      <c r="C27" s="108">
        <v>314530</v>
      </c>
      <c r="D27" s="108">
        <v>102299.707</v>
      </c>
      <c r="E27" s="108">
        <v>542438.132</v>
      </c>
      <c r="F27" s="108">
        <v>51357.333333333336</v>
      </c>
      <c r="G27" s="108">
        <v>8208.500666666667</v>
      </c>
      <c r="H27" s="108">
        <v>8149.666666666667</v>
      </c>
      <c r="I27" s="108">
        <v>3986.353</v>
      </c>
      <c r="J27" s="39">
        <v>0</v>
      </c>
      <c r="K27" s="39">
        <v>0</v>
      </c>
      <c r="L27" s="34"/>
      <c r="M27" s="137"/>
      <c r="N27" s="137"/>
      <c r="O27" s="137"/>
      <c r="P27" s="137"/>
      <c r="Q27" s="137"/>
      <c r="R27" s="137"/>
      <c r="S27" s="137"/>
      <c r="T27" s="137"/>
      <c r="U27" s="137"/>
    </row>
    <row r="28" spans="2:21" ht="16.5" customHeight="1">
      <c r="B28" s="50" t="s">
        <v>28</v>
      </c>
      <c r="C28" s="108">
        <v>134016</v>
      </c>
      <c r="D28" s="108">
        <v>30739.884</v>
      </c>
      <c r="E28" s="108">
        <v>209287.76</v>
      </c>
      <c r="F28" s="108">
        <v>18641.333333333332</v>
      </c>
      <c r="G28" s="108">
        <v>2239.084</v>
      </c>
      <c r="H28" s="108">
        <v>2837</v>
      </c>
      <c r="I28" s="108">
        <v>1029.1446666666666</v>
      </c>
      <c r="J28" s="39">
        <v>0</v>
      </c>
      <c r="K28" s="39">
        <v>0</v>
      </c>
      <c r="L28" s="34"/>
      <c r="M28" s="137"/>
      <c r="N28" s="137"/>
      <c r="O28" s="137"/>
      <c r="P28" s="137"/>
      <c r="Q28" s="137"/>
      <c r="R28" s="137"/>
      <c r="S28" s="137"/>
      <c r="T28" s="137"/>
      <c r="U28" s="137"/>
    </row>
    <row r="29" spans="2:21" ht="16.5" customHeight="1">
      <c r="B29" s="50" t="s">
        <v>29</v>
      </c>
      <c r="C29" s="108">
        <v>327090</v>
      </c>
      <c r="D29" s="108">
        <v>115070.808</v>
      </c>
      <c r="E29" s="108">
        <v>570813.187</v>
      </c>
      <c r="F29" s="108">
        <v>48393.666666666664</v>
      </c>
      <c r="G29" s="108">
        <v>6396.092666666667</v>
      </c>
      <c r="H29" s="108">
        <v>7992</v>
      </c>
      <c r="I29" s="108">
        <v>3069.9913333333334</v>
      </c>
      <c r="J29" s="39">
        <v>0</v>
      </c>
      <c r="K29" s="39">
        <v>0</v>
      </c>
      <c r="L29" s="34"/>
      <c r="M29" s="137"/>
      <c r="N29" s="137"/>
      <c r="O29" s="137"/>
      <c r="P29" s="137"/>
      <c r="Q29" s="137"/>
      <c r="R29" s="137"/>
      <c r="S29" s="137"/>
      <c r="T29" s="137"/>
      <c r="U29" s="137"/>
    </row>
    <row r="30" spans="2:21" ht="16.5" customHeight="1">
      <c r="B30" s="50" t="s">
        <v>30</v>
      </c>
      <c r="C30" s="108">
        <v>122690</v>
      </c>
      <c r="D30" s="108">
        <v>29266.021</v>
      </c>
      <c r="E30" s="108">
        <v>172637.647</v>
      </c>
      <c r="F30" s="108">
        <v>10429.666666666666</v>
      </c>
      <c r="G30" s="108">
        <v>1275.8553333333332</v>
      </c>
      <c r="H30" s="108">
        <v>1814.3333333333333</v>
      </c>
      <c r="I30" s="108">
        <v>1001.6863333333333</v>
      </c>
      <c r="J30" s="39">
        <v>0</v>
      </c>
      <c r="K30" s="39">
        <v>0</v>
      </c>
      <c r="L30" s="34"/>
      <c r="M30" s="137"/>
      <c r="N30" s="137"/>
      <c r="O30" s="137"/>
      <c r="P30" s="137"/>
      <c r="Q30" s="137"/>
      <c r="R30" s="137"/>
      <c r="S30" s="137"/>
      <c r="T30" s="137"/>
      <c r="U30" s="137"/>
    </row>
    <row r="31" spans="2:21" ht="16.5" customHeight="1">
      <c r="B31" s="50" t="s">
        <v>31</v>
      </c>
      <c r="C31" s="108">
        <v>267968</v>
      </c>
      <c r="D31" s="108">
        <v>85274.19</v>
      </c>
      <c r="E31" s="108">
        <v>292893.69</v>
      </c>
      <c r="F31" s="108">
        <v>51173.333333333336</v>
      </c>
      <c r="G31" s="108">
        <v>3382.4333333333334</v>
      </c>
      <c r="H31" s="108">
        <v>10559.333333333334</v>
      </c>
      <c r="I31" s="108">
        <v>3109.223</v>
      </c>
      <c r="J31" s="39">
        <v>0</v>
      </c>
      <c r="K31" s="39">
        <v>0</v>
      </c>
      <c r="L31" s="34"/>
      <c r="M31" s="137"/>
      <c r="N31" s="137"/>
      <c r="O31" s="137"/>
      <c r="P31" s="137"/>
      <c r="Q31" s="137"/>
      <c r="R31" s="137"/>
      <c r="S31" s="137"/>
      <c r="T31" s="137"/>
      <c r="U31" s="137"/>
    </row>
    <row r="32" spans="2:21" ht="16.5" customHeight="1">
      <c r="B32" s="51" t="s">
        <v>32</v>
      </c>
      <c r="C32" s="99">
        <v>2962</v>
      </c>
      <c r="D32" s="99">
        <v>0</v>
      </c>
      <c r="E32" s="99">
        <v>1218.2608</v>
      </c>
      <c r="F32" s="99">
        <v>105.333333333333</v>
      </c>
      <c r="G32" s="99">
        <v>11.504533333333333</v>
      </c>
      <c r="H32" s="99">
        <v>3.66666666666667</v>
      </c>
      <c r="I32" s="99">
        <v>6.541133333333334</v>
      </c>
      <c r="J32" s="99">
        <v>0</v>
      </c>
      <c r="K32" s="99">
        <v>0</v>
      </c>
      <c r="L32" s="34"/>
      <c r="M32" s="137"/>
      <c r="N32" s="137"/>
      <c r="O32" s="137"/>
      <c r="P32" s="137"/>
      <c r="Q32" s="137"/>
      <c r="R32" s="137"/>
      <c r="S32" s="137"/>
      <c r="T32" s="137"/>
      <c r="U32" s="137"/>
    </row>
    <row r="33" spans="2:20" ht="16.5" customHeight="1">
      <c r="B33" s="50" t="s">
        <v>33</v>
      </c>
      <c r="C33" s="169">
        <v>2916</v>
      </c>
      <c r="D33" s="140">
        <v>0</v>
      </c>
      <c r="E33" s="169">
        <v>1198.8835</v>
      </c>
      <c r="F33" s="169">
        <v>104.333333333333</v>
      </c>
      <c r="G33" s="169">
        <v>10.162133333333333</v>
      </c>
      <c r="H33" s="169">
        <v>3.66666666666667</v>
      </c>
      <c r="I33" s="169">
        <v>6.541133333333334</v>
      </c>
      <c r="J33" s="140">
        <v>0</v>
      </c>
      <c r="K33" s="140">
        <v>0</v>
      </c>
      <c r="L33" s="34"/>
      <c r="M33" s="137"/>
      <c r="N33" s="137"/>
      <c r="O33" s="137"/>
      <c r="P33" s="137"/>
      <c r="Q33" s="137"/>
      <c r="R33" s="137"/>
      <c r="S33" s="137"/>
      <c r="T33" s="137"/>
    </row>
    <row r="34" spans="2:20" ht="16.5" customHeight="1">
      <c r="B34" s="50" t="s">
        <v>34</v>
      </c>
      <c r="C34" s="169">
        <v>46</v>
      </c>
      <c r="D34" s="140">
        <v>0</v>
      </c>
      <c r="E34" s="169">
        <v>19.3773</v>
      </c>
      <c r="F34" s="169">
        <v>1</v>
      </c>
      <c r="G34" s="170">
        <v>1.3424</v>
      </c>
      <c r="H34" s="140">
        <v>0</v>
      </c>
      <c r="I34" s="140">
        <v>0</v>
      </c>
      <c r="J34" s="140">
        <v>0</v>
      </c>
      <c r="K34" s="140">
        <v>0</v>
      </c>
      <c r="L34" s="34"/>
      <c r="M34" s="137"/>
      <c r="N34" s="137"/>
      <c r="O34" s="137"/>
      <c r="P34" s="137"/>
      <c r="Q34" s="137"/>
      <c r="R34" s="137"/>
      <c r="S34" s="137"/>
      <c r="T34" s="137"/>
    </row>
    <row r="35" spans="2:20" ht="16.5" customHeight="1">
      <c r="B35" s="50" t="s">
        <v>35</v>
      </c>
      <c r="C35" s="140">
        <v>0</v>
      </c>
      <c r="D35" s="140">
        <v>0</v>
      </c>
      <c r="E35" s="140">
        <v>0</v>
      </c>
      <c r="F35" s="140">
        <v>0</v>
      </c>
      <c r="G35" s="140">
        <v>0</v>
      </c>
      <c r="H35" s="140">
        <v>0</v>
      </c>
      <c r="I35" s="140">
        <v>0</v>
      </c>
      <c r="J35" s="140">
        <v>0</v>
      </c>
      <c r="K35" s="140">
        <v>0</v>
      </c>
      <c r="L35" s="40"/>
      <c r="M35" s="137"/>
      <c r="N35" s="137"/>
      <c r="O35" s="137"/>
      <c r="P35" s="137"/>
      <c r="Q35" s="137"/>
      <c r="R35" s="137"/>
      <c r="S35" s="137"/>
      <c r="T35" s="137"/>
    </row>
    <row r="36" spans="2:21" ht="16.5" customHeight="1">
      <c r="B36" s="51" t="s">
        <v>36</v>
      </c>
      <c r="C36" s="99">
        <v>176003</v>
      </c>
      <c r="D36" s="99">
        <v>226294.631275</v>
      </c>
      <c r="E36" s="99">
        <v>983227.3533229999</v>
      </c>
      <c r="F36" s="99">
        <v>131707</v>
      </c>
      <c r="G36" s="99">
        <v>18286.570037</v>
      </c>
      <c r="H36" s="99">
        <v>3599</v>
      </c>
      <c r="I36" s="99">
        <v>6341.338491</v>
      </c>
      <c r="J36" s="99">
        <v>1186.6666666666667</v>
      </c>
      <c r="K36" s="99">
        <v>8396.726154999998</v>
      </c>
      <c r="L36" s="152"/>
      <c r="M36" s="137"/>
      <c r="N36" s="137"/>
      <c r="O36" s="137"/>
      <c r="P36" s="137"/>
      <c r="Q36" s="137"/>
      <c r="R36" s="137"/>
      <c r="S36" s="137"/>
      <c r="T36" s="137"/>
      <c r="U36" s="137"/>
    </row>
    <row r="37" spans="2:21" ht="16.5" customHeight="1">
      <c r="B37" s="51" t="s">
        <v>206</v>
      </c>
      <c r="C37" s="99">
        <v>67974</v>
      </c>
      <c r="D37" s="99">
        <v>38685.660797</v>
      </c>
      <c r="E37" s="99">
        <v>455560.976791</v>
      </c>
      <c r="F37" s="99">
        <v>11772.333333333334</v>
      </c>
      <c r="G37" s="99">
        <v>2550.830696666667</v>
      </c>
      <c r="H37" s="99">
        <v>309</v>
      </c>
      <c r="I37" s="99">
        <v>1479.1032616666666</v>
      </c>
      <c r="J37" s="99">
        <v>267.3333333333333</v>
      </c>
      <c r="K37" s="99">
        <v>3703.3583513333333</v>
      </c>
      <c r="L37" s="152"/>
      <c r="M37" s="137"/>
      <c r="N37" s="137"/>
      <c r="O37" s="137"/>
      <c r="P37" s="137"/>
      <c r="Q37" s="137"/>
      <c r="R37" s="137"/>
      <c r="S37" s="137"/>
      <c r="T37" s="137"/>
      <c r="U37" s="137"/>
    </row>
    <row r="38" spans="2:20" ht="16.5" customHeight="1">
      <c r="B38" s="51" t="s">
        <v>37</v>
      </c>
      <c r="C38" s="99">
        <v>91</v>
      </c>
      <c r="D38" s="99">
        <v>10.822414</v>
      </c>
      <c r="E38" s="99">
        <v>868.540303</v>
      </c>
      <c r="F38" s="99">
        <v>1</v>
      </c>
      <c r="G38" s="99">
        <v>2.1602516666666665</v>
      </c>
      <c r="H38" s="99">
        <v>0</v>
      </c>
      <c r="I38" s="99">
        <v>0</v>
      </c>
      <c r="J38" s="99">
        <v>7.666666666666667</v>
      </c>
      <c r="K38" s="99">
        <v>101.06538566666667</v>
      </c>
      <c r="L38" s="34"/>
      <c r="M38" s="137"/>
      <c r="N38" s="137"/>
      <c r="O38" s="137"/>
      <c r="P38" s="137"/>
      <c r="Q38" s="137"/>
      <c r="R38" s="137"/>
      <c r="S38" s="137"/>
      <c r="T38" s="137"/>
    </row>
    <row r="39" spans="2:21" ht="16.5" customHeight="1">
      <c r="B39" s="51" t="s">
        <v>147</v>
      </c>
      <c r="C39" s="99">
        <v>335083</v>
      </c>
      <c r="D39" s="99">
        <v>123407.583209</v>
      </c>
      <c r="E39" s="99">
        <v>611713.093041</v>
      </c>
      <c r="F39" s="99">
        <v>141395.33333333334</v>
      </c>
      <c r="G39" s="99">
        <v>9356.567691</v>
      </c>
      <c r="H39" s="99">
        <v>8579</v>
      </c>
      <c r="I39" s="99">
        <v>4087.6998460000004</v>
      </c>
      <c r="J39" s="99">
        <v>5977</v>
      </c>
      <c r="K39" s="99">
        <v>27483.072832</v>
      </c>
      <c r="L39" s="34"/>
      <c r="M39" s="137"/>
      <c r="N39" s="137"/>
      <c r="O39" s="137"/>
      <c r="P39" s="137"/>
      <c r="Q39" s="137"/>
      <c r="R39" s="137"/>
      <c r="S39" s="137"/>
      <c r="T39" s="137"/>
      <c r="U39" s="137"/>
    </row>
    <row r="40" spans="2:21" ht="16.5" customHeight="1">
      <c r="B40" s="53" t="s">
        <v>39</v>
      </c>
      <c r="C40" s="108">
        <v>7873</v>
      </c>
      <c r="D40" s="108">
        <v>4874.494984</v>
      </c>
      <c r="E40" s="108">
        <v>18197.935099</v>
      </c>
      <c r="F40" s="108">
        <v>746.6666666666666</v>
      </c>
      <c r="G40" s="108">
        <v>330.65545199999997</v>
      </c>
      <c r="H40" s="108">
        <v>118.33333333333333</v>
      </c>
      <c r="I40" s="108">
        <v>306.124866</v>
      </c>
      <c r="J40" s="108">
        <v>1287.3333333333333</v>
      </c>
      <c r="K40" s="108">
        <v>3134.5736676666666</v>
      </c>
      <c r="L40" s="152"/>
      <c r="M40" s="137"/>
      <c r="N40" s="137"/>
      <c r="O40" s="137"/>
      <c r="P40" s="137"/>
      <c r="Q40" s="137"/>
      <c r="R40" s="137"/>
      <c r="S40" s="137"/>
      <c r="T40" s="137"/>
      <c r="U40" s="137"/>
    </row>
    <row r="41" spans="2:21" ht="16.5" customHeight="1">
      <c r="B41" s="53" t="s">
        <v>40</v>
      </c>
      <c r="C41" s="108">
        <v>54725</v>
      </c>
      <c r="D41" s="108">
        <v>8884.589471000001</v>
      </c>
      <c r="E41" s="108">
        <v>24340.850132</v>
      </c>
      <c r="F41" s="108">
        <v>31618</v>
      </c>
      <c r="G41" s="108">
        <v>976.2813473333334</v>
      </c>
      <c r="H41" s="108">
        <v>1681</v>
      </c>
      <c r="I41" s="108">
        <v>395.9272166666666</v>
      </c>
      <c r="J41" s="108">
        <v>243.66666666666666</v>
      </c>
      <c r="K41" s="108">
        <v>1520.9243903333333</v>
      </c>
      <c r="L41" s="152"/>
      <c r="M41" s="137"/>
      <c r="N41" s="137"/>
      <c r="O41" s="137"/>
      <c r="P41" s="137"/>
      <c r="Q41" s="137"/>
      <c r="R41" s="137"/>
      <c r="S41" s="137"/>
      <c r="T41" s="137"/>
      <c r="U41" s="137"/>
    </row>
    <row r="42" spans="2:21" ht="16.5" customHeight="1">
      <c r="B42" s="53" t="s">
        <v>41</v>
      </c>
      <c r="C42" s="108">
        <v>45454</v>
      </c>
      <c r="D42" s="108">
        <v>28057.163699</v>
      </c>
      <c r="E42" s="108">
        <v>139966.812762</v>
      </c>
      <c r="F42" s="108">
        <v>16746</v>
      </c>
      <c r="G42" s="108">
        <v>1520.8631770000002</v>
      </c>
      <c r="H42" s="108">
        <v>1039.3333333333333</v>
      </c>
      <c r="I42" s="108">
        <v>839.5977303333334</v>
      </c>
      <c r="J42" s="108">
        <v>638.6666666666666</v>
      </c>
      <c r="K42" s="108">
        <v>3711.675388666667</v>
      </c>
      <c r="L42" s="152"/>
      <c r="M42" s="137"/>
      <c r="N42" s="137"/>
      <c r="O42" s="137"/>
      <c r="P42" s="137"/>
      <c r="Q42" s="137"/>
      <c r="R42" s="137"/>
      <c r="S42" s="137"/>
      <c r="T42" s="137"/>
      <c r="U42" s="137"/>
    </row>
    <row r="43" spans="2:21" ht="16.5" customHeight="1">
      <c r="B43" s="53" t="s">
        <v>42</v>
      </c>
      <c r="C43" s="108">
        <v>55128</v>
      </c>
      <c r="D43" s="108">
        <v>24903.816784000002</v>
      </c>
      <c r="E43" s="108">
        <v>89041.45818</v>
      </c>
      <c r="F43" s="108">
        <v>20237.666666666668</v>
      </c>
      <c r="G43" s="108">
        <v>934.9423110000001</v>
      </c>
      <c r="H43" s="108">
        <v>2117.3333333333335</v>
      </c>
      <c r="I43" s="108">
        <v>485.78490899999997</v>
      </c>
      <c r="J43" s="108">
        <v>409</v>
      </c>
      <c r="K43" s="108">
        <v>2715.913804</v>
      </c>
      <c r="L43" s="152"/>
      <c r="M43" s="137"/>
      <c r="N43" s="137"/>
      <c r="O43" s="137"/>
      <c r="P43" s="137"/>
      <c r="Q43" s="137"/>
      <c r="R43" s="137"/>
      <c r="S43" s="137"/>
      <c r="T43" s="137"/>
      <c r="U43" s="137"/>
    </row>
    <row r="44" spans="2:21" ht="16.5" customHeight="1">
      <c r="B44" s="53" t="s">
        <v>43</v>
      </c>
      <c r="C44" s="108">
        <v>44886</v>
      </c>
      <c r="D44" s="108">
        <v>7735.805887</v>
      </c>
      <c r="E44" s="108">
        <v>149021.39985699998</v>
      </c>
      <c r="F44" s="108">
        <v>8449</v>
      </c>
      <c r="G44" s="108">
        <v>784.3597733333335</v>
      </c>
      <c r="H44" s="108">
        <v>416.6666666666667</v>
      </c>
      <c r="I44" s="108">
        <v>401.412208</v>
      </c>
      <c r="J44" s="108">
        <v>1788.6666666666667</v>
      </c>
      <c r="K44" s="108">
        <v>5447.395607666666</v>
      </c>
      <c r="L44" s="152"/>
      <c r="M44" s="137"/>
      <c r="N44" s="137"/>
      <c r="O44" s="137"/>
      <c r="P44" s="137"/>
      <c r="Q44" s="137"/>
      <c r="R44" s="137"/>
      <c r="S44" s="137"/>
      <c r="T44" s="137"/>
      <c r="U44" s="137"/>
    </row>
    <row r="45" spans="2:21" ht="16.5" customHeight="1">
      <c r="B45" s="53" t="s">
        <v>44</v>
      </c>
      <c r="C45" s="108">
        <v>126900</v>
      </c>
      <c r="D45" s="108">
        <v>48787.225031</v>
      </c>
      <c r="E45" s="108">
        <v>189395.11073500002</v>
      </c>
      <c r="F45" s="108">
        <v>63571.333333333336</v>
      </c>
      <c r="G45" s="108">
        <v>4799.999270666667</v>
      </c>
      <c r="H45" s="108">
        <v>3204.6666666666665</v>
      </c>
      <c r="I45" s="108">
        <v>1657.8561606666667</v>
      </c>
      <c r="J45" s="108">
        <v>1606.3333333333333</v>
      </c>
      <c r="K45" s="108">
        <v>10884.521635</v>
      </c>
      <c r="L45" s="152"/>
      <c r="M45" s="137"/>
      <c r="N45" s="137"/>
      <c r="O45" s="137"/>
      <c r="P45" s="137"/>
      <c r="Q45" s="137"/>
      <c r="R45" s="137"/>
      <c r="S45" s="137"/>
      <c r="T45" s="137"/>
      <c r="U45" s="137"/>
    </row>
    <row r="46" spans="2:21" ht="16.5" customHeight="1">
      <c r="B46" s="53" t="s">
        <v>158</v>
      </c>
      <c r="C46" s="108">
        <v>0</v>
      </c>
      <c r="D46" s="108">
        <v>0</v>
      </c>
      <c r="E46" s="108">
        <v>0</v>
      </c>
      <c r="F46" s="108">
        <v>0</v>
      </c>
      <c r="G46" s="108">
        <v>0</v>
      </c>
      <c r="H46" s="108">
        <v>0</v>
      </c>
      <c r="I46" s="108">
        <v>0</v>
      </c>
      <c r="J46" s="108">
        <v>0</v>
      </c>
      <c r="K46" s="108">
        <v>0</v>
      </c>
      <c r="L46" s="152"/>
      <c r="M46" s="137"/>
      <c r="N46" s="137"/>
      <c r="O46" s="137"/>
      <c r="P46" s="137"/>
      <c r="Q46" s="137"/>
      <c r="R46" s="137"/>
      <c r="S46" s="137"/>
      <c r="T46" s="137"/>
      <c r="U46" s="137"/>
    </row>
    <row r="47" spans="2:21" ht="16.5" customHeight="1">
      <c r="B47" s="53" t="s">
        <v>163</v>
      </c>
      <c r="C47" s="108">
        <v>117</v>
      </c>
      <c r="D47" s="108">
        <v>164.487353</v>
      </c>
      <c r="E47" s="108">
        <v>1749.526276</v>
      </c>
      <c r="F47" s="108">
        <v>26.666666666666668</v>
      </c>
      <c r="G47" s="108">
        <v>9.466359666666667</v>
      </c>
      <c r="H47" s="108">
        <v>1.6666666666666667</v>
      </c>
      <c r="I47" s="108">
        <v>0.9967553333333334</v>
      </c>
      <c r="J47" s="108">
        <v>3.3333333333333335</v>
      </c>
      <c r="K47" s="108">
        <v>68.06833866666666</v>
      </c>
      <c r="L47" s="152"/>
      <c r="M47" s="137"/>
      <c r="N47" s="137"/>
      <c r="O47" s="137"/>
      <c r="P47" s="137"/>
      <c r="Q47" s="137"/>
      <c r="R47" s="137"/>
      <c r="S47" s="137"/>
      <c r="T47" s="137"/>
      <c r="U47" s="137"/>
    </row>
    <row r="48" spans="2:21" ht="16.5" customHeight="1">
      <c r="B48" s="51" t="s">
        <v>45</v>
      </c>
      <c r="C48" s="99">
        <v>0</v>
      </c>
      <c r="D48" s="96">
        <v>0</v>
      </c>
      <c r="E48" s="99">
        <v>0</v>
      </c>
      <c r="F48" s="96">
        <v>0</v>
      </c>
      <c r="G48" s="96">
        <v>0</v>
      </c>
      <c r="H48" s="99">
        <v>0</v>
      </c>
      <c r="I48" s="99">
        <v>0</v>
      </c>
      <c r="J48" s="99">
        <v>0</v>
      </c>
      <c r="K48" s="99">
        <v>0</v>
      </c>
      <c r="L48" s="152"/>
      <c r="M48" s="137"/>
      <c r="N48" s="137"/>
      <c r="O48" s="137"/>
      <c r="P48" s="137"/>
      <c r="Q48" s="137"/>
      <c r="R48" s="137"/>
      <c r="S48" s="137"/>
      <c r="T48" s="137"/>
      <c r="U48" s="137"/>
    </row>
    <row r="49" spans="2:21" ht="16.5" customHeight="1">
      <c r="B49" s="51" t="s">
        <v>25</v>
      </c>
      <c r="C49" s="99">
        <f>SUM(C26,C32,C36,C37,C38,C39,C48)</f>
        <v>1748407</v>
      </c>
      <c r="D49" s="99">
        <f aca="true" t="shared" si="1" ref="D49:K49">SUM(D26,D32,D36,D37,D38,D39,D48)</f>
        <v>751049.307695</v>
      </c>
      <c r="E49" s="99">
        <f t="shared" si="1"/>
        <v>3840658.6402579993</v>
      </c>
      <c r="F49" s="99">
        <f t="shared" si="1"/>
        <v>464976.3333333334</v>
      </c>
      <c r="G49" s="99">
        <f t="shared" si="1"/>
        <v>51709.599209666674</v>
      </c>
      <c r="H49" s="99">
        <f t="shared" si="1"/>
        <v>43843</v>
      </c>
      <c r="I49" s="99">
        <f t="shared" si="1"/>
        <v>24111.081065333332</v>
      </c>
      <c r="J49" s="99">
        <f t="shared" si="1"/>
        <v>10820.666666666668</v>
      </c>
      <c r="K49" s="99">
        <f t="shared" si="1"/>
        <v>51214.921057333326</v>
      </c>
      <c r="L49" s="149"/>
      <c r="M49" s="137"/>
      <c r="N49" s="137"/>
      <c r="O49" s="137"/>
      <c r="P49" s="137"/>
      <c r="Q49" s="137"/>
      <c r="R49" s="137"/>
      <c r="S49" s="137"/>
      <c r="T49" s="137"/>
      <c r="U49" s="137"/>
    </row>
    <row r="50" spans="2:14" ht="32.25" customHeight="1">
      <c r="B50" s="190" t="s">
        <v>139</v>
      </c>
      <c r="C50" s="190"/>
      <c r="D50" s="190"/>
      <c r="E50" s="190"/>
      <c r="F50" s="190"/>
      <c r="G50" s="190"/>
      <c r="H50" s="190"/>
      <c r="I50" s="149"/>
      <c r="J50" s="149"/>
      <c r="K50" s="149"/>
      <c r="L50" s="149"/>
      <c r="M50" s="149"/>
      <c r="N50" s="57"/>
    </row>
    <row r="51" spans="2:14" ht="23.25" customHeight="1">
      <c r="B51" s="191" t="s">
        <v>145</v>
      </c>
      <c r="C51" s="191"/>
      <c r="D51" s="191"/>
      <c r="E51" s="191"/>
      <c r="F51" s="191"/>
      <c r="G51" s="191"/>
      <c r="H51" s="191"/>
      <c r="I51" s="149"/>
      <c r="J51" s="149"/>
      <c r="K51" s="149"/>
      <c r="L51" s="149"/>
      <c r="M51" s="149"/>
      <c r="N51" s="57"/>
    </row>
    <row r="52" spans="2:14" ht="16.5" customHeight="1">
      <c r="B52" s="40" t="s">
        <v>148</v>
      </c>
      <c r="C52" s="149"/>
      <c r="D52" s="149"/>
      <c r="E52" s="149"/>
      <c r="F52" s="149"/>
      <c r="G52" s="149"/>
      <c r="H52" s="149"/>
      <c r="I52" s="149"/>
      <c r="J52" s="149"/>
      <c r="K52" s="149"/>
      <c r="L52" s="149"/>
      <c r="M52" s="149"/>
      <c r="N52" s="57"/>
    </row>
    <row r="53" spans="2:14" ht="16.5" customHeight="1">
      <c r="B53" s="40" t="s">
        <v>48</v>
      </c>
      <c r="C53" s="149"/>
      <c r="D53" s="149"/>
      <c r="E53" s="149"/>
      <c r="F53" s="149"/>
      <c r="G53" s="149"/>
      <c r="H53" s="149"/>
      <c r="I53" s="149"/>
      <c r="J53" s="149"/>
      <c r="K53" s="149"/>
      <c r="L53" s="149"/>
      <c r="M53" s="149"/>
      <c r="N53" s="57"/>
    </row>
    <row r="54" spans="2:14" ht="16.5" customHeight="1">
      <c r="B54" s="40" t="s">
        <v>49</v>
      </c>
      <c r="C54" s="149"/>
      <c r="D54" s="149"/>
      <c r="E54" s="149"/>
      <c r="F54" s="149"/>
      <c r="G54" s="149"/>
      <c r="H54" s="149"/>
      <c r="I54" s="149"/>
      <c r="J54" s="149"/>
      <c r="K54" s="149"/>
      <c r="L54" s="149"/>
      <c r="M54" s="149"/>
      <c r="N54" s="57"/>
    </row>
    <row r="55" spans="2:14" ht="16.5" customHeight="1">
      <c r="B55" s="40" t="s">
        <v>50</v>
      </c>
      <c r="C55" s="149"/>
      <c r="D55" s="149"/>
      <c r="E55" s="149"/>
      <c r="F55" s="149"/>
      <c r="G55" s="149"/>
      <c r="H55" s="149"/>
      <c r="I55" s="149"/>
      <c r="J55" s="149"/>
      <c r="K55" s="149"/>
      <c r="L55" s="149"/>
      <c r="M55" s="149"/>
      <c r="N55" s="57"/>
    </row>
    <row r="56" spans="2:14" ht="16.5" customHeight="1">
      <c r="B56" s="40" t="s">
        <v>133</v>
      </c>
      <c r="C56" s="149"/>
      <c r="D56" s="149"/>
      <c r="E56" s="149"/>
      <c r="F56" s="149"/>
      <c r="G56" s="149"/>
      <c r="H56" s="149"/>
      <c r="I56" s="149"/>
      <c r="J56" s="149"/>
      <c r="K56" s="149"/>
      <c r="L56" s="149"/>
      <c r="M56" s="149"/>
      <c r="N56" s="57"/>
    </row>
    <row r="57" spans="2:14" ht="16.5" customHeight="1">
      <c r="B57" s="40" t="s">
        <v>135</v>
      </c>
      <c r="C57" s="149"/>
      <c r="D57" s="149"/>
      <c r="E57" s="149"/>
      <c r="F57" s="149"/>
      <c r="G57" s="149"/>
      <c r="H57" s="149"/>
      <c r="I57" s="149"/>
      <c r="J57" s="149"/>
      <c r="K57" s="149"/>
      <c r="L57" s="149"/>
      <c r="M57" s="149"/>
      <c r="N57" s="57"/>
    </row>
    <row r="58" spans="2:14" ht="16.5" customHeight="1">
      <c r="B58" s="40" t="s">
        <v>134</v>
      </c>
      <c r="C58" s="149"/>
      <c r="D58" s="149"/>
      <c r="E58" s="149"/>
      <c r="F58" s="149"/>
      <c r="G58" s="149"/>
      <c r="H58" s="149"/>
      <c r="I58" s="149"/>
      <c r="J58" s="149"/>
      <c r="K58" s="149"/>
      <c r="L58" s="149"/>
      <c r="M58" s="149"/>
      <c r="N58" s="57"/>
    </row>
    <row r="59" spans="2:14" ht="16.5" customHeight="1">
      <c r="B59" s="40"/>
      <c r="C59" s="149"/>
      <c r="D59" s="149"/>
      <c r="E59" s="149"/>
      <c r="F59" s="149"/>
      <c r="G59" s="149"/>
      <c r="H59" s="149"/>
      <c r="I59" s="149"/>
      <c r="J59" s="149"/>
      <c r="K59" s="149"/>
      <c r="L59" s="149"/>
      <c r="M59" s="149"/>
      <c r="N59" s="57"/>
    </row>
    <row r="60" spans="2:14" ht="16.5" customHeight="1">
      <c r="B60" s="153"/>
      <c r="C60" s="149"/>
      <c r="D60" s="149"/>
      <c r="E60" s="149"/>
      <c r="F60" s="149"/>
      <c r="G60" s="149"/>
      <c r="H60" s="149"/>
      <c r="I60" s="149"/>
      <c r="J60" s="149"/>
      <c r="K60" s="149"/>
      <c r="L60" s="149"/>
      <c r="M60" s="149"/>
      <c r="N60" s="57"/>
    </row>
    <row r="61" spans="2:14" ht="16.5" customHeight="1">
      <c r="B61" s="153"/>
      <c r="C61" s="149"/>
      <c r="D61" s="149"/>
      <c r="E61" s="149"/>
      <c r="F61" s="149"/>
      <c r="G61" s="149"/>
      <c r="H61" s="149"/>
      <c r="K61" s="149"/>
      <c r="L61" s="149"/>
      <c r="M61" s="149"/>
      <c r="N61" s="57"/>
    </row>
    <row r="62" spans="2:14" ht="16.5" customHeight="1">
      <c r="B62" s="64" t="s">
        <v>2</v>
      </c>
      <c r="C62" s="149"/>
      <c r="D62" s="149"/>
      <c r="E62" s="149"/>
      <c r="F62" s="149"/>
      <c r="G62" s="149"/>
      <c r="H62" s="149"/>
      <c r="I62" s="149"/>
      <c r="J62" s="149"/>
      <c r="K62" s="149"/>
      <c r="L62" s="149"/>
      <c r="M62" s="149"/>
      <c r="N62" s="57"/>
    </row>
    <row r="63" spans="2:14" ht="16.5" customHeight="1">
      <c r="B63" s="64" t="s">
        <v>161</v>
      </c>
      <c r="C63" s="149"/>
      <c r="D63" s="149"/>
      <c r="E63" s="149"/>
      <c r="F63" s="149"/>
      <c r="G63" s="149"/>
      <c r="H63" s="149"/>
      <c r="I63" s="149"/>
      <c r="J63" s="149"/>
      <c r="K63" s="149"/>
      <c r="L63" s="149"/>
      <c r="M63" s="149"/>
      <c r="N63" s="57"/>
    </row>
    <row r="64" spans="2:14" ht="16.5" customHeight="1">
      <c r="B64" s="143" t="s">
        <v>236</v>
      </c>
      <c r="C64" s="143"/>
      <c r="D64" s="143"/>
      <c r="E64" s="143"/>
      <c r="F64" s="143"/>
      <c r="G64" s="143"/>
      <c r="H64" s="143"/>
      <c r="I64" s="149"/>
      <c r="J64" s="149"/>
      <c r="K64" s="149"/>
      <c r="L64" s="149"/>
      <c r="M64" s="149"/>
      <c r="N64" s="57"/>
    </row>
    <row r="65" spans="2:14" ht="39">
      <c r="B65" s="154" t="s">
        <v>212</v>
      </c>
      <c r="C65" s="145" t="s">
        <v>14</v>
      </c>
      <c r="D65" s="145" t="s">
        <v>15</v>
      </c>
      <c r="E65" s="145" t="s">
        <v>16</v>
      </c>
      <c r="F65" s="145" t="s">
        <v>17</v>
      </c>
      <c r="G65" s="145" t="s">
        <v>156</v>
      </c>
      <c r="H65" s="66" t="s">
        <v>155</v>
      </c>
      <c r="I65" s="149"/>
      <c r="J65" s="149"/>
      <c r="K65" s="149"/>
      <c r="L65" s="149"/>
      <c r="M65" s="149"/>
      <c r="N65" s="57"/>
    </row>
    <row r="66" spans="2:19" ht="16.5" customHeight="1">
      <c r="B66" s="50" t="s">
        <v>18</v>
      </c>
      <c r="C66" s="39">
        <v>155202</v>
      </c>
      <c r="D66" s="39">
        <v>1474901.337</v>
      </c>
      <c r="E66" s="39">
        <v>23439.666666666668</v>
      </c>
      <c r="F66" s="39">
        <v>7768.469333333333</v>
      </c>
      <c r="G66" s="39">
        <v>704</v>
      </c>
      <c r="H66" s="39">
        <v>9456.417</v>
      </c>
      <c r="I66" s="149"/>
      <c r="J66" s="149"/>
      <c r="K66" s="149"/>
      <c r="L66" s="137"/>
      <c r="M66" s="137"/>
      <c r="N66" s="137"/>
      <c r="O66" s="137"/>
      <c r="P66" s="137"/>
      <c r="Q66" s="137"/>
      <c r="R66" s="137"/>
      <c r="S66" s="137"/>
    </row>
    <row r="67" spans="2:19" ht="16.5" customHeight="1">
      <c r="B67" s="50" t="s">
        <v>19</v>
      </c>
      <c r="C67" s="39">
        <v>167</v>
      </c>
      <c r="D67" s="39">
        <v>119.2917</v>
      </c>
      <c r="E67" s="39">
        <v>11.6666666666667</v>
      </c>
      <c r="F67" s="39">
        <v>0.6866666666666666</v>
      </c>
      <c r="G67" s="39">
        <v>0</v>
      </c>
      <c r="H67" s="39">
        <v>0</v>
      </c>
      <c r="K67" s="149"/>
      <c r="L67" s="137"/>
      <c r="M67" s="137"/>
      <c r="N67" s="137"/>
      <c r="O67" s="137"/>
      <c r="P67" s="137"/>
      <c r="Q67" s="137"/>
      <c r="R67" s="137"/>
      <c r="S67" s="137"/>
    </row>
    <row r="68" spans="2:19" ht="16.5" customHeight="1">
      <c r="B68" s="50" t="s">
        <v>20</v>
      </c>
      <c r="C68" s="39">
        <v>14608</v>
      </c>
      <c r="D68" s="39">
        <v>250914.064992</v>
      </c>
      <c r="E68" s="39">
        <v>1333</v>
      </c>
      <c r="F68" s="39">
        <v>523.661124</v>
      </c>
      <c r="G68" s="39">
        <v>92.66666666666667</v>
      </c>
      <c r="H68" s="39">
        <v>1403.2114493333333</v>
      </c>
      <c r="I68" s="155"/>
      <c r="J68" s="155"/>
      <c r="K68" s="149"/>
      <c r="L68" s="137"/>
      <c r="M68" s="137"/>
      <c r="N68" s="137"/>
      <c r="O68" s="137"/>
      <c r="P68" s="137"/>
      <c r="Q68" s="137"/>
      <c r="R68" s="137"/>
      <c r="S68" s="137"/>
    </row>
    <row r="69" spans="2:19" ht="16.5" customHeight="1">
      <c r="B69" s="50" t="s">
        <v>21</v>
      </c>
      <c r="C69" s="39">
        <v>28</v>
      </c>
      <c r="D69" s="39">
        <v>218.15950899999999</v>
      </c>
      <c r="E69" s="39">
        <v>0.6666666666666666</v>
      </c>
      <c r="F69" s="39">
        <v>5.289052000000001</v>
      </c>
      <c r="G69" s="39">
        <v>2</v>
      </c>
      <c r="H69" s="39">
        <v>34.318479999999994</v>
      </c>
      <c r="I69" s="149"/>
      <c r="J69" s="149"/>
      <c r="K69" s="149"/>
      <c r="L69" s="137"/>
      <c r="M69" s="137"/>
      <c r="N69" s="137"/>
      <c r="O69" s="137"/>
      <c r="P69" s="137"/>
      <c r="Q69" s="137"/>
      <c r="R69" s="137"/>
      <c r="S69" s="137"/>
    </row>
    <row r="70" spans="2:19" ht="16.5" customHeight="1">
      <c r="B70" s="50" t="s">
        <v>22</v>
      </c>
      <c r="C70" s="39">
        <v>36803</v>
      </c>
      <c r="D70" s="39">
        <v>287444.635974</v>
      </c>
      <c r="E70" s="39">
        <v>6370</v>
      </c>
      <c r="F70" s="39">
        <v>1564.0385373333331</v>
      </c>
      <c r="G70" s="39">
        <v>1012.6666666666666</v>
      </c>
      <c r="H70" s="39">
        <v>15646.6355</v>
      </c>
      <c r="I70" s="149"/>
      <c r="J70" s="149"/>
      <c r="K70" s="149"/>
      <c r="L70" s="137"/>
      <c r="M70" s="137"/>
      <c r="N70" s="137"/>
      <c r="O70" s="137"/>
      <c r="P70" s="137"/>
      <c r="Q70" s="137"/>
      <c r="R70" s="137"/>
      <c r="S70" s="137"/>
    </row>
    <row r="71" spans="2:19" ht="16.5" customHeight="1">
      <c r="B71" s="50" t="s">
        <v>23</v>
      </c>
      <c r="C71" s="39">
        <v>0</v>
      </c>
      <c r="D71" s="39">
        <v>0</v>
      </c>
      <c r="E71" s="39">
        <v>0</v>
      </c>
      <c r="F71" s="39">
        <v>0</v>
      </c>
      <c r="G71" s="39">
        <v>0</v>
      </c>
      <c r="H71" s="39">
        <v>0</v>
      </c>
      <c r="I71" s="149"/>
      <c r="J71" s="149"/>
      <c r="K71" s="149"/>
      <c r="L71" s="137"/>
      <c r="M71" s="137"/>
      <c r="N71" s="137"/>
      <c r="O71" s="137"/>
      <c r="P71" s="137"/>
      <c r="Q71" s="137"/>
      <c r="R71" s="137"/>
      <c r="S71" s="137"/>
    </row>
    <row r="72" spans="2:19" ht="16.5" customHeight="1">
      <c r="B72" s="50" t="s">
        <v>205</v>
      </c>
      <c r="C72" s="39">
        <v>27640</v>
      </c>
      <c r="D72" s="39">
        <v>350265.030514</v>
      </c>
      <c r="E72" s="39">
        <v>1712.3333333333333</v>
      </c>
      <c r="F72" s="39">
        <v>1139.4087073333333</v>
      </c>
      <c r="G72" s="39">
        <v>84.33333333333333</v>
      </c>
      <c r="H72" s="39">
        <v>3285.975677333333</v>
      </c>
      <c r="I72" s="149"/>
      <c r="J72" s="149"/>
      <c r="K72" s="149"/>
      <c r="L72" s="137"/>
      <c r="M72" s="137"/>
      <c r="N72" s="137"/>
      <c r="O72" s="137"/>
      <c r="P72" s="137"/>
      <c r="Q72" s="137"/>
      <c r="R72" s="137"/>
      <c r="S72" s="137"/>
    </row>
    <row r="73" spans="2:19" ht="16.5" customHeight="1">
      <c r="B73" s="51" t="s">
        <v>25</v>
      </c>
      <c r="C73" s="52">
        <f aca="true" t="shared" si="2" ref="C73:H73">SUM(C66:C72)</f>
        <v>234448</v>
      </c>
      <c r="D73" s="52">
        <f t="shared" si="2"/>
        <v>2363862.519689</v>
      </c>
      <c r="E73" s="52">
        <f t="shared" si="2"/>
        <v>32867.333333333336</v>
      </c>
      <c r="F73" s="52">
        <f t="shared" si="2"/>
        <v>11001.553420666667</v>
      </c>
      <c r="G73" s="52">
        <f t="shared" si="2"/>
        <v>1895.6666666666665</v>
      </c>
      <c r="H73" s="52">
        <f t="shared" si="2"/>
        <v>29826.558106666667</v>
      </c>
      <c r="I73" s="149"/>
      <c r="J73" s="149"/>
      <c r="K73" s="149"/>
      <c r="L73" s="137"/>
      <c r="M73" s="137"/>
      <c r="N73" s="137"/>
      <c r="O73" s="137"/>
      <c r="P73" s="137"/>
      <c r="Q73" s="137"/>
      <c r="R73" s="137"/>
      <c r="S73" s="137"/>
    </row>
    <row r="74" spans="2:18" ht="16.5" customHeight="1">
      <c r="B74" s="40" t="s">
        <v>139</v>
      </c>
      <c r="C74" s="149"/>
      <c r="D74" s="149"/>
      <c r="E74" s="149"/>
      <c r="F74" s="149"/>
      <c r="G74" s="149"/>
      <c r="H74" s="149"/>
      <c r="I74" s="149"/>
      <c r="J74" s="149"/>
      <c r="K74" s="149"/>
      <c r="L74" s="149"/>
      <c r="M74" s="137"/>
      <c r="N74" s="137"/>
      <c r="O74" s="137"/>
      <c r="P74" s="137"/>
      <c r="Q74" s="137"/>
      <c r="R74" s="137"/>
    </row>
    <row r="75" spans="2:14" ht="16.5" customHeight="1">
      <c r="B75" s="153"/>
      <c r="C75" s="149"/>
      <c r="D75" s="149"/>
      <c r="E75" s="149"/>
      <c r="F75" s="149"/>
      <c r="G75" s="149"/>
      <c r="H75" s="149"/>
      <c r="I75" s="149"/>
      <c r="J75" s="149"/>
      <c r="K75" s="149"/>
      <c r="L75" s="149"/>
      <c r="M75" s="149"/>
      <c r="N75" s="57"/>
    </row>
    <row r="76" spans="2:14" ht="7.5" customHeight="1">
      <c r="B76" s="64"/>
      <c r="C76" s="149"/>
      <c r="D76" s="149"/>
      <c r="E76" s="149"/>
      <c r="F76" s="149"/>
      <c r="G76" s="149"/>
      <c r="H76" s="149"/>
      <c r="I76" s="149"/>
      <c r="K76" s="149"/>
      <c r="L76" s="149"/>
      <c r="M76" s="149"/>
      <c r="N76" s="57"/>
    </row>
    <row r="77" spans="2:14" ht="16.5" customHeight="1">
      <c r="B77" s="64" t="s">
        <v>3</v>
      </c>
      <c r="C77" s="149"/>
      <c r="D77" s="149"/>
      <c r="E77" s="149"/>
      <c r="F77" s="149"/>
      <c r="G77" s="149"/>
      <c r="H77" s="149"/>
      <c r="J77" s="156"/>
      <c r="K77" s="149"/>
      <c r="L77" s="149"/>
      <c r="M77" s="149"/>
      <c r="N77" s="57"/>
    </row>
    <row r="78" spans="2:14" ht="16.5" customHeight="1">
      <c r="B78" s="64" t="s">
        <v>161</v>
      </c>
      <c r="I78" s="156"/>
      <c r="J78" s="157"/>
      <c r="N78" s="57"/>
    </row>
    <row r="79" spans="2:13" ht="16.5" customHeight="1">
      <c r="B79" s="143" t="s">
        <v>237</v>
      </c>
      <c r="C79" s="143"/>
      <c r="D79" s="143"/>
      <c r="E79" s="143"/>
      <c r="F79" s="143"/>
      <c r="G79" s="143"/>
      <c r="H79" s="143"/>
      <c r="I79" s="157"/>
      <c r="J79" s="34"/>
      <c r="K79" s="156"/>
      <c r="L79" s="156"/>
      <c r="M79" s="156"/>
    </row>
    <row r="80" spans="2:13" ht="53.25" customHeight="1">
      <c r="B80" s="154" t="s">
        <v>212</v>
      </c>
      <c r="C80" s="145" t="s">
        <v>14</v>
      </c>
      <c r="D80" s="145" t="s">
        <v>15</v>
      </c>
      <c r="E80" s="145" t="s">
        <v>16</v>
      </c>
      <c r="F80" s="145" t="s">
        <v>17</v>
      </c>
      <c r="G80" s="145" t="s">
        <v>154</v>
      </c>
      <c r="H80" s="67" t="s">
        <v>155</v>
      </c>
      <c r="I80" s="34"/>
      <c r="J80" s="34"/>
      <c r="K80" s="147"/>
      <c r="L80" s="147"/>
      <c r="M80" s="147"/>
    </row>
    <row r="81" spans="2:19" ht="16.5" customHeight="1">
      <c r="B81" s="51" t="s">
        <v>26</v>
      </c>
      <c r="C81" s="96">
        <v>155202</v>
      </c>
      <c r="D81" s="96">
        <v>1474901.337</v>
      </c>
      <c r="E81" s="96">
        <v>23439.666666666664</v>
      </c>
      <c r="F81" s="96">
        <v>7768.4693333333325</v>
      </c>
      <c r="G81" s="96">
        <v>704</v>
      </c>
      <c r="H81" s="96">
        <v>9456.417</v>
      </c>
      <c r="I81" s="34"/>
      <c r="J81" s="34"/>
      <c r="K81" s="34"/>
      <c r="L81" s="137"/>
      <c r="M81" s="137"/>
      <c r="N81" s="137"/>
      <c r="O81" s="137"/>
      <c r="P81" s="137"/>
      <c r="Q81" s="137"/>
      <c r="R81" s="137"/>
      <c r="S81" s="137"/>
    </row>
    <row r="82" spans="2:19" ht="16.5" customHeight="1">
      <c r="B82" s="50" t="s">
        <v>27</v>
      </c>
      <c r="C82" s="39">
        <v>43333</v>
      </c>
      <c r="D82" s="39">
        <v>401109.454</v>
      </c>
      <c r="E82" s="39">
        <v>8367</v>
      </c>
      <c r="F82" s="39">
        <v>2919.7306666666664</v>
      </c>
      <c r="G82" s="39">
        <v>0</v>
      </c>
      <c r="H82" s="39">
        <v>0</v>
      </c>
      <c r="I82" s="34"/>
      <c r="J82" s="34"/>
      <c r="K82" s="34"/>
      <c r="L82" s="137"/>
      <c r="M82" s="137"/>
      <c r="N82" s="137"/>
      <c r="O82" s="137"/>
      <c r="P82" s="137"/>
      <c r="Q82" s="137"/>
      <c r="R82" s="137"/>
      <c r="S82" s="137"/>
    </row>
    <row r="83" spans="2:19" ht="16.5" customHeight="1">
      <c r="B83" s="50" t="s">
        <v>28</v>
      </c>
      <c r="C83" s="39">
        <v>20378</v>
      </c>
      <c r="D83" s="39">
        <v>154422.581</v>
      </c>
      <c r="E83" s="39">
        <v>2746.6666666666665</v>
      </c>
      <c r="F83" s="39">
        <v>898.7096666666666</v>
      </c>
      <c r="G83" s="39">
        <v>0</v>
      </c>
      <c r="H83" s="39">
        <v>0</v>
      </c>
      <c r="I83" s="34"/>
      <c r="J83" s="34"/>
      <c r="K83" s="34"/>
      <c r="L83" s="137"/>
      <c r="M83" s="137"/>
      <c r="N83" s="137"/>
      <c r="O83" s="137"/>
      <c r="P83" s="137"/>
      <c r="Q83" s="137"/>
      <c r="R83" s="137"/>
      <c r="S83" s="137"/>
    </row>
    <row r="84" spans="2:19" ht="16.5" customHeight="1">
      <c r="B84" s="50" t="s">
        <v>29</v>
      </c>
      <c r="C84" s="39">
        <v>45577</v>
      </c>
      <c r="D84" s="39">
        <v>528599.335</v>
      </c>
      <c r="E84" s="39">
        <v>6205</v>
      </c>
      <c r="F84" s="39">
        <v>2441.5023333333334</v>
      </c>
      <c r="G84" s="39">
        <v>0</v>
      </c>
      <c r="H84" s="39">
        <v>0</v>
      </c>
      <c r="I84" s="34"/>
      <c r="J84" s="34"/>
      <c r="K84" s="34"/>
      <c r="L84" s="137"/>
      <c r="M84" s="137"/>
      <c r="N84" s="137"/>
      <c r="O84" s="137"/>
      <c r="P84" s="137"/>
      <c r="Q84" s="137"/>
      <c r="R84" s="137"/>
      <c r="S84" s="137"/>
    </row>
    <row r="85" spans="2:19" ht="16.5" customHeight="1">
      <c r="B85" s="50" t="s">
        <v>30</v>
      </c>
      <c r="C85" s="39">
        <v>17147</v>
      </c>
      <c r="D85" s="39">
        <v>141851.828</v>
      </c>
      <c r="E85" s="39">
        <v>1033.3333333333333</v>
      </c>
      <c r="F85" s="39">
        <v>388.372</v>
      </c>
      <c r="G85" s="39">
        <v>0</v>
      </c>
      <c r="H85" s="39">
        <v>0</v>
      </c>
      <c r="I85" s="34"/>
      <c r="J85" s="34"/>
      <c r="K85" s="34"/>
      <c r="L85" s="137"/>
      <c r="M85" s="137"/>
      <c r="N85" s="137"/>
      <c r="O85" s="137"/>
      <c r="P85" s="137"/>
      <c r="Q85" s="137"/>
      <c r="R85" s="137"/>
      <c r="S85" s="137"/>
    </row>
    <row r="86" spans="2:19" ht="16.5" customHeight="1">
      <c r="B86" s="50" t="s">
        <v>31</v>
      </c>
      <c r="C86" s="39">
        <v>28767</v>
      </c>
      <c r="D86" s="39">
        <v>248918.139</v>
      </c>
      <c r="E86" s="39">
        <v>5087.666666666667</v>
      </c>
      <c r="F86" s="39">
        <v>1120.1546666666668</v>
      </c>
      <c r="G86" s="39">
        <v>0</v>
      </c>
      <c r="H86" s="39">
        <v>0</v>
      </c>
      <c r="I86" s="34"/>
      <c r="J86" s="34"/>
      <c r="K86" s="34"/>
      <c r="L86" s="137"/>
      <c r="M86" s="137"/>
      <c r="N86" s="137"/>
      <c r="O86" s="137"/>
      <c r="P86" s="137"/>
      <c r="Q86" s="137"/>
      <c r="R86" s="137"/>
      <c r="S86" s="137"/>
    </row>
    <row r="87" spans="2:19" ht="16.5" customHeight="1">
      <c r="B87" s="51" t="s">
        <v>32</v>
      </c>
      <c r="C87" s="96">
        <v>167</v>
      </c>
      <c r="D87" s="96">
        <v>119.2917</v>
      </c>
      <c r="E87" s="96">
        <v>11.6666666666667</v>
      </c>
      <c r="F87" s="96">
        <v>0.6866666666666666</v>
      </c>
      <c r="G87" s="96">
        <v>0</v>
      </c>
      <c r="H87" s="96">
        <v>0</v>
      </c>
      <c r="I87" s="34"/>
      <c r="J87" s="34"/>
      <c r="K87" s="34"/>
      <c r="L87" s="137"/>
      <c r="M87" s="137"/>
      <c r="N87" s="137"/>
      <c r="O87" s="137"/>
      <c r="P87" s="137"/>
      <c r="Q87" s="137"/>
      <c r="R87" s="137"/>
      <c r="S87" s="137"/>
    </row>
    <row r="88" spans="2:19" ht="16.5" customHeight="1">
      <c r="B88" s="50" t="s">
        <v>33</v>
      </c>
      <c r="C88" s="109">
        <v>167</v>
      </c>
      <c r="D88" s="109">
        <v>119.2917</v>
      </c>
      <c r="E88" s="109">
        <v>11.6666666666667</v>
      </c>
      <c r="F88" s="109">
        <v>0.6866666666666666</v>
      </c>
      <c r="G88" s="110">
        <v>0</v>
      </c>
      <c r="H88" s="110">
        <v>0</v>
      </c>
      <c r="I88" s="34"/>
      <c r="J88" s="34"/>
      <c r="K88" s="34"/>
      <c r="L88" s="137"/>
      <c r="M88" s="137"/>
      <c r="N88" s="137"/>
      <c r="O88" s="137"/>
      <c r="P88" s="137"/>
      <c r="Q88" s="137"/>
      <c r="R88" s="137"/>
      <c r="S88" s="137"/>
    </row>
    <row r="89" spans="2:19" ht="16.5" customHeight="1">
      <c r="B89" s="50" t="s">
        <v>34</v>
      </c>
      <c r="C89" s="110">
        <v>0</v>
      </c>
      <c r="D89" s="110">
        <v>0</v>
      </c>
      <c r="E89" s="110">
        <v>0</v>
      </c>
      <c r="F89" s="110">
        <v>0</v>
      </c>
      <c r="G89" s="110">
        <v>0</v>
      </c>
      <c r="H89" s="110">
        <v>0</v>
      </c>
      <c r="I89" s="34"/>
      <c r="J89" s="152"/>
      <c r="K89" s="34"/>
      <c r="L89" s="137"/>
      <c r="M89" s="137"/>
      <c r="N89" s="137"/>
      <c r="O89" s="137"/>
      <c r="P89" s="137"/>
      <c r="Q89" s="137"/>
      <c r="R89" s="137"/>
      <c r="S89" s="137"/>
    </row>
    <row r="90" spans="2:19" ht="16.5" customHeight="1">
      <c r="B90" s="50" t="s">
        <v>35</v>
      </c>
      <c r="C90" s="110">
        <v>0</v>
      </c>
      <c r="D90" s="110">
        <v>0</v>
      </c>
      <c r="E90" s="110">
        <v>0</v>
      </c>
      <c r="F90" s="110">
        <v>0</v>
      </c>
      <c r="G90" s="110">
        <v>0</v>
      </c>
      <c r="H90" s="110">
        <v>0</v>
      </c>
      <c r="I90" s="152"/>
      <c r="J90" s="34"/>
      <c r="K90" s="34"/>
      <c r="L90" s="137"/>
      <c r="M90" s="137"/>
      <c r="N90" s="137"/>
      <c r="O90" s="137"/>
      <c r="P90" s="137"/>
      <c r="Q90" s="137"/>
      <c r="R90" s="137"/>
      <c r="S90" s="137"/>
    </row>
    <row r="91" spans="2:19" ht="16.5" customHeight="1">
      <c r="B91" s="51" t="s">
        <v>36</v>
      </c>
      <c r="C91" s="96">
        <v>14608</v>
      </c>
      <c r="D91" s="96">
        <v>250914.064992</v>
      </c>
      <c r="E91" s="96">
        <v>1333</v>
      </c>
      <c r="F91" s="96">
        <v>523.661124</v>
      </c>
      <c r="G91" s="96">
        <v>92.66666666666667</v>
      </c>
      <c r="H91" s="96">
        <v>1403.2114493333333</v>
      </c>
      <c r="I91" s="34"/>
      <c r="J91" s="152"/>
      <c r="K91" s="152"/>
      <c r="L91" s="137"/>
      <c r="M91" s="137"/>
      <c r="N91" s="137"/>
      <c r="O91" s="137"/>
      <c r="P91" s="137"/>
      <c r="Q91" s="137"/>
      <c r="R91" s="137"/>
      <c r="S91" s="137"/>
    </row>
    <row r="92" spans="2:19" ht="16.5" customHeight="1">
      <c r="B92" s="51" t="s">
        <v>206</v>
      </c>
      <c r="C92" s="96">
        <v>27640</v>
      </c>
      <c r="D92" s="96">
        <v>350265.030514</v>
      </c>
      <c r="E92" s="96">
        <v>1712.3333333333333</v>
      </c>
      <c r="F92" s="96">
        <v>1139.4087073333333</v>
      </c>
      <c r="G92" s="96">
        <v>84.33333333333333</v>
      </c>
      <c r="H92" s="96">
        <v>3285.975677333333</v>
      </c>
      <c r="I92" s="152"/>
      <c r="J92" s="152"/>
      <c r="K92" s="34"/>
      <c r="L92" s="137"/>
      <c r="M92" s="137"/>
      <c r="N92" s="137"/>
      <c r="O92" s="137"/>
      <c r="P92" s="137"/>
      <c r="Q92" s="137"/>
      <c r="R92" s="137"/>
      <c r="S92" s="137"/>
    </row>
    <row r="93" spans="2:19" ht="16.5" customHeight="1">
      <c r="B93" s="51" t="s">
        <v>37</v>
      </c>
      <c r="C93" s="107">
        <v>28</v>
      </c>
      <c r="D93" s="107">
        <v>218.15950899999999</v>
      </c>
      <c r="E93" s="107">
        <v>0.6666666666666666</v>
      </c>
      <c r="F93" s="107">
        <v>5.289052000000001</v>
      </c>
      <c r="G93" s="107">
        <v>2</v>
      </c>
      <c r="H93" s="107">
        <v>34.318479999999994</v>
      </c>
      <c r="I93" s="152"/>
      <c r="J93" s="152"/>
      <c r="K93" s="152"/>
      <c r="L93" s="137"/>
      <c r="M93" s="137"/>
      <c r="N93" s="137"/>
      <c r="O93" s="137"/>
      <c r="P93" s="137"/>
      <c r="Q93" s="137"/>
      <c r="R93" s="137"/>
      <c r="S93" s="137"/>
    </row>
    <row r="94" spans="2:19" ht="16.5" customHeight="1">
      <c r="B94" s="51" t="s">
        <v>38</v>
      </c>
      <c r="C94" s="96">
        <v>36803</v>
      </c>
      <c r="D94" s="96">
        <v>287444.635974</v>
      </c>
      <c r="E94" s="96">
        <v>6370</v>
      </c>
      <c r="F94" s="96">
        <v>1564.0385373333331</v>
      </c>
      <c r="G94" s="96">
        <v>1012.6666666666666</v>
      </c>
      <c r="H94" s="96">
        <v>15646.6355</v>
      </c>
      <c r="I94" s="152"/>
      <c r="J94" s="152"/>
      <c r="K94" s="152"/>
      <c r="L94" s="146"/>
      <c r="M94" s="137"/>
      <c r="N94" s="137"/>
      <c r="O94" s="137"/>
      <c r="P94" s="137"/>
      <c r="Q94" s="137"/>
      <c r="R94" s="137"/>
      <c r="S94" s="137"/>
    </row>
    <row r="95" spans="2:19" ht="16.5" customHeight="1">
      <c r="B95" s="53" t="s">
        <v>39</v>
      </c>
      <c r="C95" s="39">
        <v>701</v>
      </c>
      <c r="D95" s="39">
        <v>6870.893836</v>
      </c>
      <c r="E95" s="39">
        <v>87.66666666666667</v>
      </c>
      <c r="F95" s="39">
        <v>21.059804333333332</v>
      </c>
      <c r="G95" s="39">
        <v>82</v>
      </c>
      <c r="H95" s="39">
        <v>2059.2134</v>
      </c>
      <c r="I95" s="152"/>
      <c r="J95" s="152"/>
      <c r="K95" s="152"/>
      <c r="L95" s="152"/>
      <c r="M95" s="137"/>
      <c r="N95" s="137"/>
      <c r="O95" s="137"/>
      <c r="P95" s="137"/>
      <c r="Q95" s="137"/>
      <c r="R95" s="137"/>
      <c r="S95" s="137"/>
    </row>
    <row r="96" spans="2:19" ht="16.5" customHeight="1">
      <c r="B96" s="53" t="s">
        <v>40</v>
      </c>
      <c r="C96" s="39">
        <v>1082</v>
      </c>
      <c r="D96" s="39">
        <v>11990.357773</v>
      </c>
      <c r="E96" s="39">
        <v>97.66666666666667</v>
      </c>
      <c r="F96" s="39">
        <v>60.59532566666666</v>
      </c>
      <c r="G96" s="39">
        <v>100</v>
      </c>
      <c r="H96" s="39">
        <v>614.968062</v>
      </c>
      <c r="I96" s="152"/>
      <c r="J96" s="152"/>
      <c r="K96" s="152"/>
      <c r="L96" s="152"/>
      <c r="M96" s="137"/>
      <c r="N96" s="137"/>
      <c r="O96" s="137"/>
      <c r="P96" s="137"/>
      <c r="Q96" s="137"/>
      <c r="R96" s="137"/>
      <c r="S96" s="137"/>
    </row>
    <row r="97" spans="2:19" ht="16.5" customHeight="1">
      <c r="B97" s="53" t="s">
        <v>41</v>
      </c>
      <c r="C97" s="39">
        <v>5755</v>
      </c>
      <c r="D97" s="39">
        <v>65725.665513</v>
      </c>
      <c r="E97" s="39">
        <v>903.6666666666666</v>
      </c>
      <c r="F97" s="39">
        <v>176.73984633333333</v>
      </c>
      <c r="G97" s="39">
        <v>238</v>
      </c>
      <c r="H97" s="39">
        <v>1728.8396086666667</v>
      </c>
      <c r="I97" s="152"/>
      <c r="J97" s="152"/>
      <c r="K97" s="152"/>
      <c r="L97" s="152"/>
      <c r="M97" s="137"/>
      <c r="N97" s="137"/>
      <c r="O97" s="137"/>
      <c r="P97" s="137"/>
      <c r="Q97" s="137"/>
      <c r="R97" s="137"/>
      <c r="S97" s="137"/>
    </row>
    <row r="98" spans="2:19" ht="16.5" customHeight="1">
      <c r="B98" s="53" t="s">
        <v>42</v>
      </c>
      <c r="C98" s="39">
        <v>13719</v>
      </c>
      <c r="D98" s="39">
        <v>39517.906715000005</v>
      </c>
      <c r="E98" s="39">
        <v>3513.3333333333335</v>
      </c>
      <c r="F98" s="39">
        <v>305.6713943333333</v>
      </c>
      <c r="G98" s="39">
        <v>112.33333333333333</v>
      </c>
      <c r="H98" s="39">
        <v>1773.0210286666668</v>
      </c>
      <c r="I98" s="152"/>
      <c r="J98" s="152"/>
      <c r="K98" s="152"/>
      <c r="L98" s="146"/>
      <c r="M98" s="137"/>
      <c r="N98" s="137"/>
      <c r="O98" s="137"/>
      <c r="P98" s="137"/>
      <c r="Q98" s="137"/>
      <c r="R98" s="137"/>
      <c r="S98" s="137"/>
    </row>
    <row r="99" spans="2:19" ht="16.5" customHeight="1">
      <c r="B99" s="53" t="s">
        <v>43</v>
      </c>
      <c r="C99" s="39">
        <v>10227</v>
      </c>
      <c r="D99" s="39">
        <v>79743.32187100001</v>
      </c>
      <c r="E99" s="39">
        <v>1016</v>
      </c>
      <c r="F99" s="39">
        <v>231.15577533333334</v>
      </c>
      <c r="G99" s="39">
        <v>861.3333333333334</v>
      </c>
      <c r="H99" s="39">
        <v>3230.0882896666662</v>
      </c>
      <c r="I99" s="152"/>
      <c r="J99" s="152"/>
      <c r="K99" s="152"/>
      <c r="L99" s="137"/>
      <c r="M99" s="137"/>
      <c r="N99" s="137"/>
      <c r="O99" s="137"/>
      <c r="P99" s="137"/>
      <c r="Q99" s="137"/>
      <c r="R99" s="137"/>
      <c r="S99" s="137"/>
    </row>
    <row r="100" spans="2:19" ht="16.5" customHeight="1">
      <c r="B100" s="53" t="s">
        <v>44</v>
      </c>
      <c r="C100" s="39">
        <v>5277</v>
      </c>
      <c r="D100" s="39">
        <v>81244.548517</v>
      </c>
      <c r="E100" s="39">
        <v>751</v>
      </c>
      <c r="F100" s="39">
        <v>759.9392813333334</v>
      </c>
      <c r="G100" s="39">
        <v>230.33333333333334</v>
      </c>
      <c r="H100" s="39">
        <v>6164.3962839999995</v>
      </c>
      <c r="I100" s="152"/>
      <c r="J100" s="149"/>
      <c r="K100" s="152"/>
      <c r="L100" s="137"/>
      <c r="M100" s="137"/>
      <c r="N100" s="137"/>
      <c r="O100" s="137"/>
      <c r="P100" s="137"/>
      <c r="Q100" s="137"/>
      <c r="R100" s="137"/>
      <c r="S100" s="137"/>
    </row>
    <row r="101" spans="2:19" ht="16.5" customHeight="1">
      <c r="B101" s="53" t="s">
        <v>158</v>
      </c>
      <c r="C101" s="39">
        <v>0</v>
      </c>
      <c r="D101" s="39">
        <v>0</v>
      </c>
      <c r="E101" s="39">
        <v>0</v>
      </c>
      <c r="F101" s="39">
        <v>0</v>
      </c>
      <c r="G101" s="39">
        <v>0</v>
      </c>
      <c r="H101" s="39">
        <v>0</v>
      </c>
      <c r="I101" s="152"/>
      <c r="J101" s="149"/>
      <c r="K101" s="152"/>
      <c r="L101" s="137"/>
      <c r="M101" s="137"/>
      <c r="N101" s="137"/>
      <c r="O101" s="137"/>
      <c r="P101" s="137"/>
      <c r="Q101" s="137"/>
      <c r="R101" s="137"/>
      <c r="S101" s="137"/>
    </row>
    <row r="102" spans="2:19" ht="16.5" customHeight="1">
      <c r="B102" s="53" t="s">
        <v>163</v>
      </c>
      <c r="C102" s="39">
        <v>42</v>
      </c>
      <c r="D102" s="39">
        <v>2351.9417489999996</v>
      </c>
      <c r="E102" s="39">
        <v>0.6666666666666666</v>
      </c>
      <c r="F102" s="39">
        <v>8.87711</v>
      </c>
      <c r="G102" s="39">
        <v>2</v>
      </c>
      <c r="H102" s="39">
        <v>76.108827</v>
      </c>
      <c r="I102" s="152"/>
      <c r="J102" s="149"/>
      <c r="K102" s="152"/>
      <c r="L102" s="137"/>
      <c r="M102" s="137"/>
      <c r="N102" s="137"/>
      <c r="O102" s="137"/>
      <c r="P102" s="137"/>
      <c r="Q102" s="137"/>
      <c r="R102" s="137"/>
      <c r="S102" s="137"/>
    </row>
    <row r="103" spans="2:19" ht="16.5" customHeight="1">
      <c r="B103" s="51" t="s">
        <v>45</v>
      </c>
      <c r="C103" s="96">
        <v>0</v>
      </c>
      <c r="D103" s="96">
        <v>0</v>
      </c>
      <c r="E103" s="96">
        <v>0</v>
      </c>
      <c r="F103" s="96">
        <v>0</v>
      </c>
      <c r="G103" s="96">
        <v>0</v>
      </c>
      <c r="H103" s="96">
        <v>0</v>
      </c>
      <c r="I103" s="149"/>
      <c r="J103" s="40"/>
      <c r="K103" s="152"/>
      <c r="L103" s="137"/>
      <c r="M103" s="137"/>
      <c r="N103" s="137"/>
      <c r="O103" s="137"/>
      <c r="P103" s="137"/>
      <c r="Q103" s="137"/>
      <c r="R103" s="137"/>
      <c r="S103" s="137"/>
    </row>
    <row r="104" spans="2:19" ht="16.5" customHeight="1">
      <c r="B104" s="51" t="s">
        <v>25</v>
      </c>
      <c r="C104" s="96">
        <f aca="true" t="shared" si="3" ref="C104:H104">SUM(C81,C87,C91,C92,C93,C94,C103)</f>
        <v>234448</v>
      </c>
      <c r="D104" s="96">
        <f t="shared" si="3"/>
        <v>2363862.519689</v>
      </c>
      <c r="E104" s="96">
        <f t="shared" si="3"/>
        <v>32867.33333333333</v>
      </c>
      <c r="F104" s="96">
        <f t="shared" si="3"/>
        <v>11001.553420666667</v>
      </c>
      <c r="G104" s="96">
        <f t="shared" si="3"/>
        <v>1895.6666666666665</v>
      </c>
      <c r="H104" s="96">
        <f t="shared" si="3"/>
        <v>29826.558106666664</v>
      </c>
      <c r="I104" s="40"/>
      <c r="J104" s="40"/>
      <c r="K104" s="149"/>
      <c r="L104" s="137"/>
      <c r="M104" s="137"/>
      <c r="N104" s="137"/>
      <c r="O104" s="137"/>
      <c r="P104" s="137"/>
      <c r="Q104" s="137"/>
      <c r="R104" s="137"/>
      <c r="S104" s="137"/>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8" t="s">
        <v>238</v>
      </c>
    </row>
    <row r="117" spans="2:19" ht="16.5" customHeight="1" thickBot="1">
      <c r="B117" s="205" t="s">
        <v>212</v>
      </c>
      <c r="C117" s="159" t="s">
        <v>166</v>
      </c>
      <c r="D117" s="208" t="s">
        <v>168</v>
      </c>
      <c r="E117" s="211" t="s">
        <v>169</v>
      </c>
      <c r="F117" s="211"/>
      <c r="G117" s="211"/>
      <c r="H117" s="211" t="s">
        <v>170</v>
      </c>
      <c r="I117" s="211"/>
      <c r="J117" s="211"/>
      <c r="K117" s="216" t="s">
        <v>171</v>
      </c>
      <c r="L117" s="217"/>
      <c r="M117" s="211"/>
      <c r="N117" s="211" t="s">
        <v>172</v>
      </c>
      <c r="O117" s="216"/>
      <c r="P117" s="217"/>
      <c r="Q117" s="202" t="s">
        <v>173</v>
      </c>
      <c r="R117" s="203"/>
      <c r="S117" s="204"/>
    </row>
    <row r="118" spans="2:19" ht="16.5" customHeight="1" thickBot="1">
      <c r="B118" s="206"/>
      <c r="C118" s="160" t="s">
        <v>167</v>
      </c>
      <c r="D118" s="209"/>
      <c r="E118" s="212" t="s">
        <v>178</v>
      </c>
      <c r="F118" s="213" t="s">
        <v>174</v>
      </c>
      <c r="G118" s="213"/>
      <c r="H118" s="212" t="s">
        <v>178</v>
      </c>
      <c r="I118" s="214" t="s">
        <v>174</v>
      </c>
      <c r="J118" s="215"/>
      <c r="K118" s="182" t="s">
        <v>178</v>
      </c>
      <c r="L118" s="218" t="s">
        <v>174</v>
      </c>
      <c r="M118" s="219"/>
      <c r="N118" s="212" t="s">
        <v>178</v>
      </c>
      <c r="O118" s="218" t="s">
        <v>174</v>
      </c>
      <c r="P118" s="219"/>
      <c r="Q118" s="212" t="s">
        <v>178</v>
      </c>
      <c r="R118" s="218" t="s">
        <v>174</v>
      </c>
      <c r="S118" s="219"/>
    </row>
    <row r="119" spans="2:19" ht="40.5" customHeight="1">
      <c r="B119" s="207"/>
      <c r="C119" s="161"/>
      <c r="D119" s="210"/>
      <c r="E119" s="210"/>
      <c r="F119" s="162" t="s">
        <v>175</v>
      </c>
      <c r="G119" s="162" t="s">
        <v>176</v>
      </c>
      <c r="H119" s="210"/>
      <c r="I119" s="162" t="s">
        <v>175</v>
      </c>
      <c r="J119" s="162" t="s">
        <v>176</v>
      </c>
      <c r="K119" s="162"/>
      <c r="L119" s="162" t="s">
        <v>177</v>
      </c>
      <c r="M119" s="162" t="s">
        <v>176</v>
      </c>
      <c r="N119" s="210"/>
      <c r="O119" s="162" t="s">
        <v>177</v>
      </c>
      <c r="P119" s="162" t="s">
        <v>176</v>
      </c>
      <c r="Q119" s="210"/>
      <c r="R119" s="162" t="s">
        <v>175</v>
      </c>
      <c r="S119" s="162" t="s">
        <v>176</v>
      </c>
    </row>
    <row r="120" spans="2:37" ht="16.5" customHeight="1">
      <c r="B120" s="50" t="s">
        <v>18</v>
      </c>
      <c r="C120" s="183">
        <v>12</v>
      </c>
      <c r="D120" s="163">
        <v>747</v>
      </c>
      <c r="E120" s="163">
        <v>485</v>
      </c>
      <c r="F120" s="163">
        <v>755.6666666666666</v>
      </c>
      <c r="G120" s="163">
        <v>52.333333333333336</v>
      </c>
      <c r="H120" s="163">
        <v>14056.666666666666</v>
      </c>
      <c r="I120" s="163">
        <v>19828</v>
      </c>
      <c r="J120" s="163">
        <v>1735</v>
      </c>
      <c r="K120" s="163">
        <v>18</v>
      </c>
      <c r="L120" s="163">
        <v>33</v>
      </c>
      <c r="M120" s="163">
        <v>9.666666666666666</v>
      </c>
      <c r="N120" s="163">
        <v>10338.666666666666</v>
      </c>
      <c r="O120" s="163">
        <v>15653.666666666666</v>
      </c>
      <c r="P120" s="163">
        <v>2533.6666666666665</v>
      </c>
      <c r="Q120" s="163">
        <v>645716</v>
      </c>
      <c r="R120" s="163">
        <v>439289</v>
      </c>
      <c r="S120" s="163">
        <v>309143</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50" t="s">
        <v>19</v>
      </c>
      <c r="C121" s="184">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50" t="s">
        <v>20</v>
      </c>
      <c r="C122" s="184">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50" t="s">
        <v>21</v>
      </c>
      <c r="C123" s="184">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50" t="s">
        <v>22</v>
      </c>
      <c r="C124" s="184">
        <v>77</v>
      </c>
      <c r="D124" s="109">
        <v>652</v>
      </c>
      <c r="E124" s="109">
        <v>499</v>
      </c>
      <c r="F124" s="109">
        <v>358.6666666666667</v>
      </c>
      <c r="G124" s="109">
        <v>87</v>
      </c>
      <c r="H124" s="109">
        <v>7965.2716666666665</v>
      </c>
      <c r="I124" s="109">
        <v>7106.333333333333</v>
      </c>
      <c r="J124" s="109">
        <v>10888</v>
      </c>
      <c r="K124" s="109">
        <v>30</v>
      </c>
      <c r="L124" s="109">
        <v>33.333333333333336</v>
      </c>
      <c r="M124" s="109">
        <v>3.3333333333333335</v>
      </c>
      <c r="N124" s="109">
        <v>1936.591333333333</v>
      </c>
      <c r="O124" s="109">
        <v>4562.083333333333</v>
      </c>
      <c r="P124" s="109">
        <v>5443.357666666667</v>
      </c>
      <c r="Q124" s="109">
        <v>280327.239</v>
      </c>
      <c r="R124" s="109">
        <v>385539.972</v>
      </c>
      <c r="S124" s="109">
        <v>716933.677</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50" t="s">
        <v>23</v>
      </c>
      <c r="C125" s="184">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50" t="s">
        <v>205</v>
      </c>
      <c r="C126" s="184">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51" t="s">
        <v>25</v>
      </c>
      <c r="C127" s="185">
        <f>SUM(C120:C126)</f>
        <v>89</v>
      </c>
      <c r="D127" s="96">
        <f aca="true" t="shared" si="4" ref="D127:S127">SUM(D120:D126)</f>
        <v>1399</v>
      </c>
      <c r="E127" s="96">
        <f t="shared" si="4"/>
        <v>984</v>
      </c>
      <c r="F127" s="96">
        <f t="shared" si="4"/>
        <v>1114.3333333333333</v>
      </c>
      <c r="G127" s="96">
        <f t="shared" si="4"/>
        <v>139.33333333333334</v>
      </c>
      <c r="H127" s="96">
        <f t="shared" si="4"/>
        <v>22021.93833333333</v>
      </c>
      <c r="I127" s="96">
        <f t="shared" si="4"/>
        <v>26934.333333333332</v>
      </c>
      <c r="J127" s="96">
        <f t="shared" si="4"/>
        <v>12623</v>
      </c>
      <c r="K127" s="96">
        <f t="shared" si="4"/>
        <v>48</v>
      </c>
      <c r="L127" s="96">
        <f t="shared" si="4"/>
        <v>66.33333333333334</v>
      </c>
      <c r="M127" s="96">
        <f t="shared" si="4"/>
        <v>13</v>
      </c>
      <c r="N127" s="96">
        <f t="shared" si="4"/>
        <v>12275.258</v>
      </c>
      <c r="O127" s="96">
        <f t="shared" si="4"/>
        <v>20215.75</v>
      </c>
      <c r="P127" s="96">
        <f t="shared" si="4"/>
        <v>7977.024333333333</v>
      </c>
      <c r="Q127" s="96">
        <f t="shared" si="4"/>
        <v>926043.2390000001</v>
      </c>
      <c r="R127" s="96">
        <f t="shared" si="4"/>
        <v>824828.9720000001</v>
      </c>
      <c r="S127" s="96">
        <f t="shared" si="4"/>
        <v>1026076.677</v>
      </c>
      <c r="U127" s="137"/>
      <c r="V127" s="137"/>
      <c r="W127" s="137"/>
      <c r="X127" s="137"/>
      <c r="Y127" s="137"/>
      <c r="Z127" s="137"/>
      <c r="AA127" s="137"/>
      <c r="AB127" s="137"/>
      <c r="AC127" s="137"/>
      <c r="AD127" s="137"/>
      <c r="AE127" s="137"/>
      <c r="AF127" s="137"/>
      <c r="AG127" s="137"/>
      <c r="AH127" s="137"/>
      <c r="AI127" s="137"/>
      <c r="AJ127" s="137"/>
      <c r="AK127" s="137"/>
    </row>
    <row r="129" ht="16.5" customHeight="1">
      <c r="B129" s="64" t="s">
        <v>5</v>
      </c>
    </row>
    <row r="130" spans="2:13" ht="16.5" customHeight="1">
      <c r="B130" s="64" t="s">
        <v>179</v>
      </c>
      <c r="C130" s="40"/>
      <c r="D130" s="40"/>
      <c r="E130" s="40"/>
      <c r="F130" s="40"/>
      <c r="G130" s="40"/>
      <c r="H130" s="40"/>
      <c r="K130" s="40"/>
      <c r="L130" s="40"/>
      <c r="M130" s="40"/>
    </row>
    <row r="131" ht="16.5" customHeight="1">
      <c r="B131" s="158" t="s">
        <v>239</v>
      </c>
    </row>
    <row r="132" spans="2:19" ht="16.5" customHeight="1" thickBot="1">
      <c r="B132" s="205" t="s">
        <v>212</v>
      </c>
      <c r="C132" s="159" t="s">
        <v>166</v>
      </c>
      <c r="D132" s="208" t="s">
        <v>168</v>
      </c>
      <c r="E132" s="211" t="s">
        <v>169</v>
      </c>
      <c r="F132" s="211"/>
      <c r="G132" s="211"/>
      <c r="H132" s="211" t="s">
        <v>170</v>
      </c>
      <c r="I132" s="211"/>
      <c r="J132" s="211"/>
      <c r="K132" s="216" t="s">
        <v>171</v>
      </c>
      <c r="L132" s="217"/>
      <c r="M132" s="211"/>
      <c r="N132" s="211" t="s">
        <v>172</v>
      </c>
      <c r="O132" s="216"/>
      <c r="P132" s="217"/>
      <c r="Q132" s="202" t="s">
        <v>173</v>
      </c>
      <c r="R132" s="203"/>
      <c r="S132" s="204"/>
    </row>
    <row r="133" spans="2:19" ht="16.5" customHeight="1" thickBot="1">
      <c r="B133" s="206"/>
      <c r="C133" s="160" t="s">
        <v>167</v>
      </c>
      <c r="D133" s="209"/>
      <c r="E133" s="212" t="s">
        <v>178</v>
      </c>
      <c r="F133" s="213" t="s">
        <v>174</v>
      </c>
      <c r="G133" s="213"/>
      <c r="H133" s="212" t="s">
        <v>178</v>
      </c>
      <c r="I133" s="214" t="s">
        <v>174</v>
      </c>
      <c r="J133" s="215"/>
      <c r="K133" s="212" t="s">
        <v>178</v>
      </c>
      <c r="L133" s="218" t="s">
        <v>174</v>
      </c>
      <c r="M133" s="219"/>
      <c r="N133" s="212" t="s">
        <v>178</v>
      </c>
      <c r="O133" s="218" t="s">
        <v>174</v>
      </c>
      <c r="P133" s="219"/>
      <c r="Q133" s="212" t="s">
        <v>178</v>
      </c>
      <c r="R133" s="218" t="s">
        <v>174</v>
      </c>
      <c r="S133" s="219"/>
    </row>
    <row r="134" spans="2:19" ht="25.5">
      <c r="B134" s="207"/>
      <c r="C134" s="161"/>
      <c r="D134" s="210"/>
      <c r="E134" s="210"/>
      <c r="F134" s="162" t="s">
        <v>175</v>
      </c>
      <c r="G134" s="162" t="s">
        <v>176</v>
      </c>
      <c r="H134" s="210"/>
      <c r="I134" s="162" t="s">
        <v>175</v>
      </c>
      <c r="J134" s="162" t="s">
        <v>176</v>
      </c>
      <c r="K134" s="210"/>
      <c r="L134" s="162" t="s">
        <v>177</v>
      </c>
      <c r="M134" s="162" t="s">
        <v>176</v>
      </c>
      <c r="N134" s="210"/>
      <c r="O134" s="162" t="s">
        <v>177</v>
      </c>
      <c r="P134" s="162" t="s">
        <v>176</v>
      </c>
      <c r="Q134" s="210"/>
      <c r="R134" s="162" t="s">
        <v>175</v>
      </c>
      <c r="S134" s="162" t="s">
        <v>176</v>
      </c>
    </row>
    <row r="135" spans="2:19" ht="16.5" customHeight="1">
      <c r="B135" s="51" t="s">
        <v>26</v>
      </c>
      <c r="C135" s="96">
        <v>12</v>
      </c>
      <c r="D135" s="96">
        <v>747</v>
      </c>
      <c r="E135" s="96">
        <v>485</v>
      </c>
      <c r="F135" s="96">
        <v>755.6666666666666</v>
      </c>
      <c r="G135" s="96">
        <v>52.333333333333336</v>
      </c>
      <c r="H135" s="96">
        <v>14056.666666666666</v>
      </c>
      <c r="I135" s="96">
        <v>19828</v>
      </c>
      <c r="J135" s="96">
        <v>1735</v>
      </c>
      <c r="K135" s="96">
        <v>18</v>
      </c>
      <c r="L135" s="96">
        <v>33</v>
      </c>
      <c r="M135" s="96">
        <v>9.666666666666666</v>
      </c>
      <c r="N135" s="96">
        <v>10338.666666666668</v>
      </c>
      <c r="O135" s="96">
        <v>15653.666666666668</v>
      </c>
      <c r="P135" s="96">
        <v>2533.666666666667</v>
      </c>
      <c r="Q135" s="96">
        <v>645716</v>
      </c>
      <c r="R135" s="96">
        <v>439289</v>
      </c>
      <c r="S135" s="96">
        <v>309143</v>
      </c>
    </row>
    <row r="136" spans="2:19" ht="16.5" customHeight="1">
      <c r="B136" s="50" t="s">
        <v>27</v>
      </c>
      <c r="C136" s="109" t="s">
        <v>270</v>
      </c>
      <c r="D136" s="109">
        <v>290</v>
      </c>
      <c r="E136" s="109">
        <v>196.66666666666666</v>
      </c>
      <c r="F136" s="109">
        <v>330.3333333333333</v>
      </c>
      <c r="G136" s="109">
        <v>19</v>
      </c>
      <c r="H136" s="109">
        <v>5244.666666666667</v>
      </c>
      <c r="I136" s="109">
        <v>7614.333333333333</v>
      </c>
      <c r="J136" s="109">
        <v>787.6666666666666</v>
      </c>
      <c r="K136" s="109">
        <v>6.333333333333333</v>
      </c>
      <c r="L136" s="109">
        <v>12.666666666666666</v>
      </c>
      <c r="M136" s="109">
        <v>5</v>
      </c>
      <c r="N136" s="109">
        <v>4246.333333333333</v>
      </c>
      <c r="O136" s="109">
        <v>4813.333333333333</v>
      </c>
      <c r="P136" s="109">
        <v>1520.6666666666667</v>
      </c>
      <c r="Q136" s="109">
        <v>250797</v>
      </c>
      <c r="R136" s="109">
        <v>191934</v>
      </c>
      <c r="S136" s="109">
        <v>124057</v>
      </c>
    </row>
    <row r="137" spans="2:19" ht="16.5" customHeight="1">
      <c r="B137" s="50" t="s">
        <v>28</v>
      </c>
      <c r="C137" s="109" t="s">
        <v>270</v>
      </c>
      <c r="D137" s="109">
        <v>103</v>
      </c>
      <c r="E137" s="109">
        <v>60.333333333333336</v>
      </c>
      <c r="F137" s="109">
        <v>71.33333333333333</v>
      </c>
      <c r="G137" s="109">
        <v>7</v>
      </c>
      <c r="H137" s="109">
        <v>1449.3333333333333</v>
      </c>
      <c r="I137" s="109">
        <v>1696.6666666666667</v>
      </c>
      <c r="J137" s="109">
        <v>161.66666666666666</v>
      </c>
      <c r="K137" s="109">
        <v>3.6666666666666665</v>
      </c>
      <c r="L137" s="109">
        <v>5.333333333333333</v>
      </c>
      <c r="M137" s="109">
        <v>3</v>
      </c>
      <c r="N137" s="109">
        <v>2101.6666666666665</v>
      </c>
      <c r="O137" s="109">
        <v>2878.6666666666665</v>
      </c>
      <c r="P137" s="109">
        <v>571</v>
      </c>
      <c r="Q137" s="109">
        <v>60179</v>
      </c>
      <c r="R137" s="109">
        <v>47226</v>
      </c>
      <c r="S137" s="109">
        <v>40277</v>
      </c>
    </row>
    <row r="138" spans="2:19" ht="16.5" customHeight="1">
      <c r="B138" s="50" t="s">
        <v>29</v>
      </c>
      <c r="C138" s="109" t="s">
        <v>270</v>
      </c>
      <c r="D138" s="109">
        <v>179</v>
      </c>
      <c r="E138" s="109">
        <v>101.66666666666667</v>
      </c>
      <c r="F138" s="109">
        <v>150</v>
      </c>
      <c r="G138" s="109">
        <v>15</v>
      </c>
      <c r="H138" s="109">
        <v>2826.6666666666665</v>
      </c>
      <c r="I138" s="109">
        <v>4502.333333333333</v>
      </c>
      <c r="J138" s="109">
        <v>407</v>
      </c>
      <c r="K138" s="109">
        <v>4.333333333333333</v>
      </c>
      <c r="L138" s="109">
        <v>7.333333333333333</v>
      </c>
      <c r="M138" s="109">
        <v>0.6666666666666666</v>
      </c>
      <c r="N138" s="109">
        <v>1720.6666666666667</v>
      </c>
      <c r="O138" s="109">
        <v>2451.3333333333335</v>
      </c>
      <c r="P138" s="109">
        <v>226.66666666666666</v>
      </c>
      <c r="Q138" s="109">
        <v>168174</v>
      </c>
      <c r="R138" s="109">
        <v>87704</v>
      </c>
      <c r="S138" s="109">
        <v>50658</v>
      </c>
    </row>
    <row r="139" spans="2:19" ht="16.5" customHeight="1">
      <c r="B139" s="50" t="s">
        <v>30</v>
      </c>
      <c r="C139" s="109" t="s">
        <v>270</v>
      </c>
      <c r="D139" s="109">
        <v>24</v>
      </c>
      <c r="E139" s="109">
        <v>13.333333333333334</v>
      </c>
      <c r="F139" s="109">
        <v>14.666666666666666</v>
      </c>
      <c r="G139" s="109">
        <v>0</v>
      </c>
      <c r="H139" s="109">
        <v>435</v>
      </c>
      <c r="I139" s="109">
        <v>445.6666666666667</v>
      </c>
      <c r="J139" s="109">
        <v>0</v>
      </c>
      <c r="K139" s="109">
        <v>0</v>
      </c>
      <c r="L139" s="109">
        <v>0</v>
      </c>
      <c r="M139" s="109">
        <v>0</v>
      </c>
      <c r="N139" s="109">
        <v>0</v>
      </c>
      <c r="O139" s="109">
        <v>0</v>
      </c>
      <c r="P139" s="109">
        <v>0</v>
      </c>
      <c r="Q139" s="109">
        <v>14724</v>
      </c>
      <c r="R139" s="109">
        <v>18881</v>
      </c>
      <c r="S139" s="109">
        <v>3459</v>
      </c>
    </row>
    <row r="140" spans="2:19" ht="16.5" customHeight="1">
      <c r="B140" s="50" t="s">
        <v>31</v>
      </c>
      <c r="C140" s="109" t="s">
        <v>270</v>
      </c>
      <c r="D140" s="109">
        <v>151</v>
      </c>
      <c r="E140" s="109">
        <v>113</v>
      </c>
      <c r="F140" s="109">
        <v>189.33333333333334</v>
      </c>
      <c r="G140" s="109">
        <v>11.333333333333334</v>
      </c>
      <c r="H140" s="109">
        <v>4101</v>
      </c>
      <c r="I140" s="109">
        <v>5569</v>
      </c>
      <c r="J140" s="109">
        <v>378.6666666666667</v>
      </c>
      <c r="K140" s="109">
        <v>3.6666666666666665</v>
      </c>
      <c r="L140" s="109">
        <v>7.666666666666667</v>
      </c>
      <c r="M140" s="109">
        <v>1</v>
      </c>
      <c r="N140" s="109">
        <v>2270</v>
      </c>
      <c r="O140" s="109">
        <v>5510.333333333333</v>
      </c>
      <c r="P140" s="109">
        <v>215.33333333333334</v>
      </c>
      <c r="Q140" s="109">
        <v>151842</v>
      </c>
      <c r="R140" s="109">
        <v>93544</v>
      </c>
      <c r="S140" s="109">
        <v>90692</v>
      </c>
    </row>
    <row r="141" spans="2:19" ht="16.5" customHeight="1">
      <c r="B141" s="51" t="s">
        <v>32</v>
      </c>
      <c r="C141" s="96">
        <v>0</v>
      </c>
      <c r="D141" s="96">
        <v>0</v>
      </c>
      <c r="E141" s="96">
        <v>0</v>
      </c>
      <c r="F141" s="96">
        <v>0</v>
      </c>
      <c r="G141" s="96">
        <v>0</v>
      </c>
      <c r="H141" s="96">
        <v>0</v>
      </c>
      <c r="I141" s="96">
        <v>0</v>
      </c>
      <c r="J141" s="96">
        <v>0</v>
      </c>
      <c r="K141" s="96">
        <v>0</v>
      </c>
      <c r="L141" s="96">
        <v>0</v>
      </c>
      <c r="M141" s="96">
        <v>0</v>
      </c>
      <c r="N141" s="96">
        <v>0</v>
      </c>
      <c r="O141" s="96">
        <v>0</v>
      </c>
      <c r="P141" s="96">
        <v>0</v>
      </c>
      <c r="Q141" s="96">
        <v>0</v>
      </c>
      <c r="R141" s="96">
        <v>0</v>
      </c>
      <c r="S141" s="96">
        <v>0</v>
      </c>
    </row>
    <row r="142" spans="2:19" ht="16.5" customHeight="1">
      <c r="B142" s="50" t="s">
        <v>33</v>
      </c>
      <c r="C142" s="110">
        <v>0</v>
      </c>
      <c r="D142" s="110">
        <v>0</v>
      </c>
      <c r="E142" s="110">
        <v>0</v>
      </c>
      <c r="F142" s="110">
        <v>0</v>
      </c>
      <c r="G142" s="110">
        <v>0</v>
      </c>
      <c r="H142" s="110">
        <v>0</v>
      </c>
      <c r="I142" s="110">
        <v>0</v>
      </c>
      <c r="J142" s="110">
        <v>0</v>
      </c>
      <c r="K142" s="110">
        <v>0</v>
      </c>
      <c r="L142" s="110">
        <v>0</v>
      </c>
      <c r="M142" s="110">
        <v>0</v>
      </c>
      <c r="N142" s="110">
        <v>0</v>
      </c>
      <c r="O142" s="110">
        <v>0</v>
      </c>
      <c r="P142" s="110">
        <v>0</v>
      </c>
      <c r="Q142" s="110">
        <v>0</v>
      </c>
      <c r="R142" s="110">
        <v>0</v>
      </c>
      <c r="S142" s="110">
        <v>0</v>
      </c>
    </row>
    <row r="143" spans="2:19" ht="16.5" customHeight="1">
      <c r="B143" s="50" t="s">
        <v>34</v>
      </c>
      <c r="C143" s="110">
        <v>0</v>
      </c>
      <c r="D143" s="110">
        <v>0</v>
      </c>
      <c r="E143" s="110">
        <v>0</v>
      </c>
      <c r="F143" s="110">
        <v>0</v>
      </c>
      <c r="G143" s="110">
        <v>0</v>
      </c>
      <c r="H143" s="110">
        <v>0</v>
      </c>
      <c r="I143" s="110">
        <v>0</v>
      </c>
      <c r="J143" s="110">
        <v>0</v>
      </c>
      <c r="K143" s="110">
        <v>0</v>
      </c>
      <c r="L143" s="110">
        <v>0</v>
      </c>
      <c r="M143" s="110">
        <v>0</v>
      </c>
      <c r="N143" s="110">
        <v>0</v>
      </c>
      <c r="O143" s="110">
        <v>0</v>
      </c>
      <c r="P143" s="110">
        <v>0</v>
      </c>
      <c r="Q143" s="110">
        <v>0</v>
      </c>
      <c r="R143" s="110">
        <v>0</v>
      </c>
      <c r="S143" s="110">
        <v>0</v>
      </c>
    </row>
    <row r="144" spans="2:19" ht="16.5" customHeight="1">
      <c r="B144" s="50" t="s">
        <v>35</v>
      </c>
      <c r="C144" s="110">
        <v>0</v>
      </c>
      <c r="D144" s="110">
        <v>0</v>
      </c>
      <c r="E144" s="110">
        <v>0</v>
      </c>
      <c r="F144" s="110">
        <v>0</v>
      </c>
      <c r="G144" s="110">
        <v>0</v>
      </c>
      <c r="H144" s="110">
        <v>0</v>
      </c>
      <c r="I144" s="110">
        <v>0</v>
      </c>
      <c r="J144" s="110">
        <v>0</v>
      </c>
      <c r="K144" s="110">
        <v>0</v>
      </c>
      <c r="L144" s="110">
        <v>0</v>
      </c>
      <c r="M144" s="110">
        <v>0</v>
      </c>
      <c r="N144" s="110">
        <v>0</v>
      </c>
      <c r="O144" s="110">
        <v>0</v>
      </c>
      <c r="P144" s="110">
        <v>0</v>
      </c>
      <c r="Q144" s="110">
        <v>0</v>
      </c>
      <c r="R144" s="110">
        <v>0</v>
      </c>
      <c r="S144" s="110">
        <v>0</v>
      </c>
    </row>
    <row r="145" spans="2:19" ht="16.5" customHeight="1">
      <c r="B145" s="51" t="s">
        <v>36</v>
      </c>
      <c r="C145" s="96">
        <v>0</v>
      </c>
      <c r="D145" s="96">
        <v>0</v>
      </c>
      <c r="E145" s="96">
        <v>0</v>
      </c>
      <c r="F145" s="96">
        <v>0</v>
      </c>
      <c r="G145" s="96">
        <v>0</v>
      </c>
      <c r="H145" s="96">
        <v>0</v>
      </c>
      <c r="I145" s="96">
        <v>0</v>
      </c>
      <c r="J145" s="96">
        <v>0</v>
      </c>
      <c r="K145" s="96">
        <v>0</v>
      </c>
      <c r="L145" s="96">
        <v>0</v>
      </c>
      <c r="M145" s="96">
        <v>0</v>
      </c>
      <c r="N145" s="96">
        <v>0</v>
      </c>
      <c r="O145" s="96">
        <v>0</v>
      </c>
      <c r="P145" s="96">
        <v>0</v>
      </c>
      <c r="Q145" s="96">
        <v>0</v>
      </c>
      <c r="R145" s="96">
        <v>0</v>
      </c>
      <c r="S145" s="96">
        <v>0</v>
      </c>
    </row>
    <row r="146" spans="2:19" ht="16.5" customHeight="1">
      <c r="B146" s="51" t="s">
        <v>206</v>
      </c>
      <c r="C146" s="96">
        <v>0</v>
      </c>
      <c r="D146" s="96">
        <v>0</v>
      </c>
      <c r="E146" s="96">
        <v>0</v>
      </c>
      <c r="F146" s="96">
        <v>0</v>
      </c>
      <c r="G146" s="96">
        <v>0</v>
      </c>
      <c r="H146" s="96">
        <v>0</v>
      </c>
      <c r="I146" s="96">
        <v>0</v>
      </c>
      <c r="J146" s="96">
        <v>0</v>
      </c>
      <c r="K146" s="96">
        <v>0</v>
      </c>
      <c r="L146" s="96">
        <v>0</v>
      </c>
      <c r="M146" s="96">
        <v>0</v>
      </c>
      <c r="N146" s="96">
        <v>0</v>
      </c>
      <c r="O146" s="96">
        <v>0</v>
      </c>
      <c r="P146" s="96">
        <v>0</v>
      </c>
      <c r="Q146" s="96">
        <v>0</v>
      </c>
      <c r="R146" s="96">
        <v>0</v>
      </c>
      <c r="S146" s="96">
        <v>0</v>
      </c>
    </row>
    <row r="147" spans="2:19" ht="16.5" customHeight="1">
      <c r="B147" s="51" t="s">
        <v>37</v>
      </c>
      <c r="C147" s="96">
        <v>0</v>
      </c>
      <c r="D147" s="96">
        <v>0</v>
      </c>
      <c r="E147" s="96">
        <v>0</v>
      </c>
      <c r="F147" s="96">
        <v>0</v>
      </c>
      <c r="G147" s="96">
        <v>0</v>
      </c>
      <c r="H147" s="96">
        <v>0</v>
      </c>
      <c r="I147" s="96">
        <v>0</v>
      </c>
      <c r="J147" s="96">
        <v>0</v>
      </c>
      <c r="K147" s="96">
        <v>0</v>
      </c>
      <c r="L147" s="96">
        <v>0</v>
      </c>
      <c r="M147" s="96">
        <v>0</v>
      </c>
      <c r="N147" s="96">
        <v>0</v>
      </c>
      <c r="O147" s="96">
        <v>0</v>
      </c>
      <c r="P147" s="96">
        <v>0</v>
      </c>
      <c r="Q147" s="96">
        <v>0</v>
      </c>
      <c r="R147" s="96">
        <v>0</v>
      </c>
      <c r="S147" s="96">
        <v>0</v>
      </c>
    </row>
    <row r="148" spans="2:19" ht="16.5" customHeight="1">
      <c r="B148" s="51" t="s">
        <v>38</v>
      </c>
      <c r="C148" s="164">
        <v>77</v>
      </c>
      <c r="D148" s="164">
        <v>652</v>
      </c>
      <c r="E148" s="164">
        <v>499</v>
      </c>
      <c r="F148" s="164">
        <v>358.6666666666667</v>
      </c>
      <c r="G148" s="164">
        <v>87</v>
      </c>
      <c r="H148" s="164">
        <v>7965.2716666666665</v>
      </c>
      <c r="I148" s="164">
        <v>7106.333333333333</v>
      </c>
      <c r="J148" s="164">
        <v>10888</v>
      </c>
      <c r="K148" s="164">
        <v>30</v>
      </c>
      <c r="L148" s="164">
        <v>33.333333333333336</v>
      </c>
      <c r="M148" s="164">
        <v>3.3333333333333335</v>
      </c>
      <c r="N148" s="164">
        <v>1936.591333333333</v>
      </c>
      <c r="O148" s="164">
        <v>4562.083333333333</v>
      </c>
      <c r="P148" s="164">
        <v>5443.357666666667</v>
      </c>
      <c r="Q148" s="164">
        <v>280327.239</v>
      </c>
      <c r="R148" s="164">
        <v>385539.972</v>
      </c>
      <c r="S148" s="164">
        <v>716933.677</v>
      </c>
    </row>
    <row r="149" spans="2:19" ht="16.5" customHeight="1">
      <c r="B149" s="53" t="s">
        <v>39</v>
      </c>
      <c r="C149" s="109">
        <v>2</v>
      </c>
      <c r="D149" s="109">
        <v>2</v>
      </c>
      <c r="E149" s="109">
        <v>0</v>
      </c>
      <c r="F149" s="109">
        <v>0</v>
      </c>
      <c r="G149" s="109">
        <v>0</v>
      </c>
      <c r="H149" s="109">
        <v>0</v>
      </c>
      <c r="I149" s="109">
        <v>0</v>
      </c>
      <c r="J149" s="109">
        <v>0</v>
      </c>
      <c r="K149" s="109">
        <v>0</v>
      </c>
      <c r="L149" s="109">
        <v>0</v>
      </c>
      <c r="M149" s="109">
        <v>0</v>
      </c>
      <c r="N149" s="109">
        <v>0</v>
      </c>
      <c r="O149" s="109">
        <v>0</v>
      </c>
      <c r="P149" s="109">
        <v>0</v>
      </c>
      <c r="Q149" s="109">
        <v>2440.557</v>
      </c>
      <c r="R149" s="109">
        <v>0</v>
      </c>
      <c r="S149" s="109">
        <v>2354.776</v>
      </c>
    </row>
    <row r="150" spans="2:19" ht="16.5" customHeight="1">
      <c r="B150" s="53" t="s">
        <v>40</v>
      </c>
      <c r="C150" s="109">
        <v>3</v>
      </c>
      <c r="D150" s="109">
        <v>12</v>
      </c>
      <c r="E150" s="109">
        <v>10</v>
      </c>
      <c r="F150" s="109">
        <v>6.333333333333333</v>
      </c>
      <c r="G150" s="109">
        <v>2</v>
      </c>
      <c r="H150" s="109">
        <v>450.872</v>
      </c>
      <c r="I150" s="109">
        <v>121.66666666666667</v>
      </c>
      <c r="J150" s="109">
        <v>971.3333333333334</v>
      </c>
      <c r="K150" s="109">
        <v>0.3333333333333333</v>
      </c>
      <c r="L150" s="109">
        <v>0.6666666666666666</v>
      </c>
      <c r="M150" s="109">
        <v>0</v>
      </c>
      <c r="N150" s="109">
        <v>9.209333333333333</v>
      </c>
      <c r="O150" s="109">
        <v>128.06166666666667</v>
      </c>
      <c r="P150" s="109">
        <v>0</v>
      </c>
      <c r="Q150" s="109">
        <v>16555.382</v>
      </c>
      <c r="R150" s="109">
        <v>15284.517</v>
      </c>
      <c r="S150" s="109">
        <v>95326.683</v>
      </c>
    </row>
    <row r="151" spans="2:19" ht="16.5" customHeight="1">
      <c r="B151" s="53" t="s">
        <v>41</v>
      </c>
      <c r="C151" s="109">
        <v>11</v>
      </c>
      <c r="D151" s="109">
        <v>36</v>
      </c>
      <c r="E151" s="109">
        <v>35</v>
      </c>
      <c r="F151" s="109">
        <v>17.333333333333332</v>
      </c>
      <c r="G151" s="109">
        <v>12</v>
      </c>
      <c r="H151" s="109">
        <v>1007.3539999999999</v>
      </c>
      <c r="I151" s="109">
        <v>596</v>
      </c>
      <c r="J151" s="109">
        <v>1554.6666666666667</v>
      </c>
      <c r="K151" s="109">
        <v>1.3333333333333333</v>
      </c>
      <c r="L151" s="109">
        <v>2.3333333333333335</v>
      </c>
      <c r="M151" s="109">
        <v>0.3333333333333333</v>
      </c>
      <c r="N151" s="109">
        <v>223.84866666666667</v>
      </c>
      <c r="O151" s="109">
        <v>147.09166666666667</v>
      </c>
      <c r="P151" s="109">
        <v>188.50433333333334</v>
      </c>
      <c r="Q151" s="109">
        <v>24064.706</v>
      </c>
      <c r="R151" s="109">
        <v>27695.699</v>
      </c>
      <c r="S151" s="109">
        <v>73031.498</v>
      </c>
    </row>
    <row r="152" spans="2:19" ht="16.5" customHeight="1">
      <c r="B152" s="53" t="s">
        <v>42</v>
      </c>
      <c r="C152" s="109">
        <v>37</v>
      </c>
      <c r="D152" s="109">
        <v>545</v>
      </c>
      <c r="E152" s="109">
        <v>411.6666666666667</v>
      </c>
      <c r="F152" s="109">
        <v>324.3333333333333</v>
      </c>
      <c r="G152" s="109">
        <v>56</v>
      </c>
      <c r="H152" s="109">
        <v>5622.457666666666</v>
      </c>
      <c r="I152" s="109">
        <v>6199.333333333333</v>
      </c>
      <c r="J152" s="109">
        <v>6734</v>
      </c>
      <c r="K152" s="109">
        <v>27.333333333333332</v>
      </c>
      <c r="L152" s="109">
        <v>30</v>
      </c>
      <c r="M152" s="109">
        <v>2.3333333333333335</v>
      </c>
      <c r="N152" s="109">
        <v>1503.8666666666666</v>
      </c>
      <c r="O152" s="109">
        <v>4276.372666666667</v>
      </c>
      <c r="P152" s="109">
        <v>5067.055666666666</v>
      </c>
      <c r="Q152" s="109">
        <v>198961.726</v>
      </c>
      <c r="R152" s="109">
        <v>332335.165</v>
      </c>
      <c r="S152" s="109">
        <v>387631.391</v>
      </c>
    </row>
    <row r="153" spans="2:19" ht="16.5" customHeight="1">
      <c r="B153" s="53" t="s">
        <v>43</v>
      </c>
      <c r="C153" s="109">
        <v>22</v>
      </c>
      <c r="D153" s="109">
        <v>52</v>
      </c>
      <c r="E153" s="109">
        <v>38.333333333333336</v>
      </c>
      <c r="F153" s="109">
        <v>8.333333333333334</v>
      </c>
      <c r="G153" s="109">
        <v>16</v>
      </c>
      <c r="H153" s="109">
        <v>864.0763333333334</v>
      </c>
      <c r="I153" s="109">
        <v>158.66666666666666</v>
      </c>
      <c r="J153" s="109">
        <v>1617</v>
      </c>
      <c r="K153" s="109">
        <v>1</v>
      </c>
      <c r="L153" s="109">
        <v>0</v>
      </c>
      <c r="M153" s="109">
        <v>0.6666666666666666</v>
      </c>
      <c r="N153" s="109">
        <v>199.66666666666666</v>
      </c>
      <c r="O153" s="109">
        <v>0</v>
      </c>
      <c r="P153" s="109">
        <v>187.7976666666667</v>
      </c>
      <c r="Q153" s="109">
        <v>37802.24</v>
      </c>
      <c r="R153" s="109">
        <v>9922.877</v>
      </c>
      <c r="S153" s="109">
        <v>157541.22</v>
      </c>
    </row>
    <row r="154" spans="2:19" ht="16.5" customHeight="1">
      <c r="B154" s="53" t="s">
        <v>44</v>
      </c>
      <c r="C154" s="109">
        <v>2</v>
      </c>
      <c r="D154" s="109">
        <v>5</v>
      </c>
      <c r="E154" s="109">
        <v>4</v>
      </c>
      <c r="F154" s="109">
        <v>2.3333333333333335</v>
      </c>
      <c r="G154" s="109">
        <v>1</v>
      </c>
      <c r="H154" s="109">
        <v>20.511666666666667</v>
      </c>
      <c r="I154" s="109">
        <v>30.666666666666668</v>
      </c>
      <c r="J154" s="109">
        <v>11</v>
      </c>
      <c r="K154" s="109">
        <v>0</v>
      </c>
      <c r="L154" s="109">
        <v>0.3333333333333333</v>
      </c>
      <c r="M154" s="109">
        <v>0</v>
      </c>
      <c r="N154" s="109">
        <v>0</v>
      </c>
      <c r="O154" s="109">
        <v>10.557333333333334</v>
      </c>
      <c r="P154" s="109">
        <v>0</v>
      </c>
      <c r="Q154" s="109">
        <v>502.628</v>
      </c>
      <c r="R154" s="109">
        <v>301.714</v>
      </c>
      <c r="S154" s="109">
        <v>1048.109</v>
      </c>
    </row>
    <row r="155" spans="2:19" ht="16.5" customHeight="1">
      <c r="B155" s="53" t="s">
        <v>158</v>
      </c>
      <c r="C155" s="110">
        <v>0</v>
      </c>
      <c r="D155" s="110">
        <v>0</v>
      </c>
      <c r="E155" s="110">
        <v>0</v>
      </c>
      <c r="F155" s="110">
        <v>0</v>
      </c>
      <c r="G155" s="110">
        <v>0</v>
      </c>
      <c r="H155" s="110">
        <v>0</v>
      </c>
      <c r="I155" s="110">
        <v>0</v>
      </c>
      <c r="J155" s="110">
        <v>0</v>
      </c>
      <c r="K155" s="110">
        <v>0</v>
      </c>
      <c r="L155" s="110">
        <v>0</v>
      </c>
      <c r="M155" s="110">
        <v>0</v>
      </c>
      <c r="N155" s="110">
        <v>0</v>
      </c>
      <c r="O155" s="110">
        <v>0</v>
      </c>
      <c r="P155" s="110">
        <v>0</v>
      </c>
      <c r="Q155" s="110">
        <v>0</v>
      </c>
      <c r="R155" s="110">
        <v>0</v>
      </c>
      <c r="S155" s="110">
        <v>0</v>
      </c>
    </row>
    <row r="156" spans="2:19" ht="16.5" customHeight="1">
      <c r="B156" s="53" t="s">
        <v>163</v>
      </c>
      <c r="C156" s="110">
        <v>0</v>
      </c>
      <c r="D156" s="110">
        <v>0</v>
      </c>
      <c r="E156" s="110">
        <v>0</v>
      </c>
      <c r="F156" s="110">
        <v>0</v>
      </c>
      <c r="G156" s="110">
        <v>0</v>
      </c>
      <c r="H156" s="110">
        <v>0</v>
      </c>
      <c r="I156" s="110">
        <v>0</v>
      </c>
      <c r="J156" s="110">
        <v>0</v>
      </c>
      <c r="K156" s="110">
        <v>0</v>
      </c>
      <c r="L156" s="110">
        <v>0</v>
      </c>
      <c r="M156" s="110">
        <v>0</v>
      </c>
      <c r="N156" s="110">
        <v>0</v>
      </c>
      <c r="O156" s="110">
        <v>0</v>
      </c>
      <c r="P156" s="110">
        <v>0</v>
      </c>
      <c r="Q156" s="110">
        <v>0</v>
      </c>
      <c r="R156" s="110">
        <v>0</v>
      </c>
      <c r="S156" s="110">
        <v>0</v>
      </c>
    </row>
    <row r="157" spans="2:19" ht="16.5" customHeight="1">
      <c r="B157" s="51" t="s">
        <v>45</v>
      </c>
      <c r="C157" s="110">
        <v>0</v>
      </c>
      <c r="D157" s="110">
        <v>0</v>
      </c>
      <c r="E157" s="110">
        <v>0</v>
      </c>
      <c r="F157" s="110">
        <v>0</v>
      </c>
      <c r="G157" s="110">
        <v>0</v>
      </c>
      <c r="H157" s="110">
        <v>0</v>
      </c>
      <c r="I157" s="110">
        <v>0</v>
      </c>
      <c r="J157" s="110">
        <v>0</v>
      </c>
      <c r="K157" s="110">
        <v>0</v>
      </c>
      <c r="L157" s="110">
        <v>0</v>
      </c>
      <c r="M157" s="110">
        <v>0</v>
      </c>
      <c r="N157" s="110">
        <v>0</v>
      </c>
      <c r="O157" s="110">
        <v>0</v>
      </c>
      <c r="P157" s="110">
        <v>0</v>
      </c>
      <c r="Q157" s="110">
        <v>0</v>
      </c>
      <c r="R157" s="110">
        <v>0</v>
      </c>
      <c r="S157" s="110">
        <v>0</v>
      </c>
    </row>
    <row r="158" spans="2:19" ht="16.5" customHeight="1">
      <c r="B158" s="51" t="s">
        <v>25</v>
      </c>
      <c r="C158" s="96">
        <f>SUM(C135,C141,C145,C146,C147,C148,C157)</f>
        <v>89</v>
      </c>
      <c r="D158" s="96">
        <f aca="true" t="shared" si="5" ref="D158:S158">SUM(D135,D141,D145,D146,D147,D148,D157)</f>
        <v>1399</v>
      </c>
      <c r="E158" s="96">
        <f t="shared" si="5"/>
        <v>984</v>
      </c>
      <c r="F158" s="96">
        <f t="shared" si="5"/>
        <v>1114.3333333333333</v>
      </c>
      <c r="G158" s="96">
        <f t="shared" si="5"/>
        <v>139.33333333333334</v>
      </c>
      <c r="H158" s="96">
        <f t="shared" si="5"/>
        <v>22021.93833333333</v>
      </c>
      <c r="I158" s="96">
        <f t="shared" si="5"/>
        <v>26934.333333333332</v>
      </c>
      <c r="J158" s="96">
        <f t="shared" si="5"/>
        <v>12623</v>
      </c>
      <c r="K158" s="96">
        <f t="shared" si="5"/>
        <v>48</v>
      </c>
      <c r="L158" s="96">
        <f t="shared" si="5"/>
        <v>66.33333333333334</v>
      </c>
      <c r="M158" s="96">
        <f t="shared" si="5"/>
        <v>13</v>
      </c>
      <c r="N158" s="96">
        <f t="shared" si="5"/>
        <v>12275.258000000002</v>
      </c>
      <c r="O158" s="96">
        <f t="shared" si="5"/>
        <v>20215.75</v>
      </c>
      <c r="P158" s="96">
        <f t="shared" si="5"/>
        <v>7977.024333333334</v>
      </c>
      <c r="Q158" s="96">
        <f t="shared" si="5"/>
        <v>926043.2390000001</v>
      </c>
      <c r="R158" s="96">
        <f t="shared" si="5"/>
        <v>824828.9720000001</v>
      </c>
      <c r="S158" s="96">
        <f t="shared" si="5"/>
        <v>1026076.677</v>
      </c>
    </row>
    <row r="161" ht="16.5" customHeight="1">
      <c r="B161" s="64" t="s">
        <v>6</v>
      </c>
    </row>
    <row r="162" ht="16.5" customHeight="1">
      <c r="B162" s="64" t="s">
        <v>186</v>
      </c>
    </row>
    <row r="163" ht="16.5" customHeight="1">
      <c r="B163" s="28" t="s">
        <v>240</v>
      </c>
    </row>
    <row r="164" spans="2:9" ht="16.5" customHeight="1">
      <c r="B164" s="220" t="s">
        <v>212</v>
      </c>
      <c r="C164" s="222" t="s">
        <v>181</v>
      </c>
      <c r="D164" s="222" t="s">
        <v>209</v>
      </c>
      <c r="E164" s="222" t="s">
        <v>210</v>
      </c>
      <c r="F164" s="222" t="s">
        <v>183</v>
      </c>
      <c r="G164" s="222" t="s">
        <v>208</v>
      </c>
      <c r="H164" s="222"/>
      <c r="I164" s="222"/>
    </row>
    <row r="165" spans="2:13" ht="16.5" customHeight="1">
      <c r="B165" s="221"/>
      <c r="C165" s="222"/>
      <c r="D165" s="222"/>
      <c r="E165" s="222"/>
      <c r="F165" s="222"/>
      <c r="G165" s="165" t="s">
        <v>184</v>
      </c>
      <c r="H165" s="165" t="s">
        <v>185</v>
      </c>
      <c r="I165" s="165" t="s">
        <v>182</v>
      </c>
      <c r="M165" s="137"/>
    </row>
    <row r="166" spans="2:22" ht="16.5" customHeight="1">
      <c r="B166" s="50" t="s">
        <v>18</v>
      </c>
      <c r="C166" s="163">
        <v>655657</v>
      </c>
      <c r="D166" s="163">
        <v>362650.61</v>
      </c>
      <c r="E166" s="163">
        <v>18443.217</v>
      </c>
      <c r="F166" s="163">
        <v>728</v>
      </c>
      <c r="G166" s="163">
        <v>527.658</v>
      </c>
      <c r="H166" s="163">
        <v>417.72</v>
      </c>
      <c r="I166" s="163">
        <v>29.164</v>
      </c>
      <c r="K166" s="124"/>
      <c r="M166" s="137"/>
      <c r="N166" s="137"/>
      <c r="O166" s="137"/>
      <c r="P166" s="137"/>
      <c r="Q166" s="137"/>
      <c r="R166" s="137"/>
      <c r="S166" s="137"/>
      <c r="T166" s="137"/>
      <c r="U166" s="137"/>
      <c r="V166" s="137"/>
    </row>
    <row r="167" spans="2:22" ht="16.5" customHeight="1">
      <c r="B167" s="50" t="s">
        <v>19</v>
      </c>
      <c r="C167" s="110">
        <v>0</v>
      </c>
      <c r="D167" s="110">
        <v>0</v>
      </c>
      <c r="E167" s="110">
        <v>0</v>
      </c>
      <c r="F167" s="110">
        <v>0</v>
      </c>
      <c r="G167" s="110">
        <v>0</v>
      </c>
      <c r="H167" s="110">
        <v>0</v>
      </c>
      <c r="I167" s="110">
        <v>0</v>
      </c>
      <c r="M167" s="137"/>
      <c r="N167" s="137"/>
      <c r="O167" s="137"/>
      <c r="P167" s="137"/>
      <c r="Q167" s="137"/>
      <c r="R167" s="137"/>
      <c r="S167" s="137"/>
      <c r="T167" s="137"/>
      <c r="U167" s="137"/>
      <c r="V167" s="137"/>
    </row>
    <row r="168" spans="2:22" ht="16.5" customHeight="1">
      <c r="B168" s="50" t="s">
        <v>20</v>
      </c>
      <c r="C168" s="109">
        <v>98280</v>
      </c>
      <c r="D168" s="109">
        <v>226294.631275</v>
      </c>
      <c r="E168" s="109">
        <v>21157.801366</v>
      </c>
      <c r="F168" s="110">
        <v>0</v>
      </c>
      <c r="G168" s="110">
        <v>0</v>
      </c>
      <c r="H168" s="110">
        <v>0</v>
      </c>
      <c r="I168" s="110">
        <v>0</v>
      </c>
      <c r="K168" s="124"/>
      <c r="M168" s="137"/>
      <c r="N168" s="137"/>
      <c r="O168" s="137"/>
      <c r="P168" s="137"/>
      <c r="Q168" s="137"/>
      <c r="R168" s="137"/>
      <c r="S168" s="137"/>
      <c r="T168" s="137"/>
      <c r="U168" s="137"/>
      <c r="V168" s="137"/>
    </row>
    <row r="169" spans="2:22" ht="16.5" customHeight="1">
      <c r="B169" s="50" t="s">
        <v>21</v>
      </c>
      <c r="C169" s="109">
        <v>9</v>
      </c>
      <c r="D169" s="109">
        <v>10.822414</v>
      </c>
      <c r="E169" s="109">
        <v>0.969827</v>
      </c>
      <c r="F169" s="110">
        <v>0</v>
      </c>
      <c r="G169" s="110">
        <v>0</v>
      </c>
      <c r="H169" s="110">
        <v>0</v>
      </c>
      <c r="I169" s="110">
        <v>0</v>
      </c>
      <c r="K169" s="124"/>
      <c r="M169" s="137"/>
      <c r="N169" s="137"/>
      <c r="O169" s="137"/>
      <c r="P169" s="137"/>
      <c r="Q169" s="137"/>
      <c r="R169" s="137"/>
      <c r="S169" s="137"/>
      <c r="T169" s="137"/>
      <c r="U169" s="137"/>
      <c r="V169" s="137"/>
    </row>
    <row r="170" spans="2:22" ht="16.5" customHeight="1">
      <c r="B170" s="50" t="s">
        <v>22</v>
      </c>
      <c r="C170" s="109">
        <v>234964</v>
      </c>
      <c r="D170" s="109">
        <v>123407.583209</v>
      </c>
      <c r="E170" s="109">
        <v>3780.8081549999997</v>
      </c>
      <c r="F170" s="109">
        <v>497</v>
      </c>
      <c r="G170" s="109">
        <v>280327.239</v>
      </c>
      <c r="H170" s="109">
        <v>385539.972</v>
      </c>
      <c r="I170" s="109">
        <v>39405.904</v>
      </c>
      <c r="K170" s="124"/>
      <c r="M170" s="137"/>
      <c r="N170" s="137"/>
      <c r="O170" s="137"/>
      <c r="P170" s="137"/>
      <c r="Q170" s="137"/>
      <c r="R170" s="137"/>
      <c r="S170" s="137"/>
      <c r="T170" s="137"/>
      <c r="U170" s="137"/>
      <c r="V170" s="137"/>
    </row>
    <row r="171" spans="2:22" ht="16.5" customHeight="1">
      <c r="B171" s="50" t="s">
        <v>23</v>
      </c>
      <c r="C171" s="109">
        <v>0</v>
      </c>
      <c r="D171" s="109">
        <v>0</v>
      </c>
      <c r="E171" s="109">
        <v>35.769168</v>
      </c>
      <c r="F171" s="110">
        <v>0</v>
      </c>
      <c r="G171" s="110">
        <v>0</v>
      </c>
      <c r="H171" s="110">
        <v>0</v>
      </c>
      <c r="I171" s="110">
        <v>0</v>
      </c>
      <c r="K171" s="124"/>
      <c r="M171" s="137"/>
      <c r="N171" s="137"/>
      <c r="O171" s="137"/>
      <c r="P171" s="137"/>
      <c r="Q171" s="137"/>
      <c r="R171" s="137"/>
      <c r="S171" s="137"/>
      <c r="T171" s="137"/>
      <c r="U171" s="137"/>
      <c r="V171" s="137"/>
    </row>
    <row r="172" spans="2:22" ht="16.5" customHeight="1">
      <c r="B172" s="50" t="s">
        <v>205</v>
      </c>
      <c r="C172" s="109">
        <v>61956</v>
      </c>
      <c r="D172" s="109">
        <v>38685.660797</v>
      </c>
      <c r="E172" s="109">
        <v>1669.521527</v>
      </c>
      <c r="F172" s="110">
        <v>0</v>
      </c>
      <c r="G172" s="110">
        <v>0</v>
      </c>
      <c r="H172" s="110">
        <v>0</v>
      </c>
      <c r="I172" s="110">
        <v>0</v>
      </c>
      <c r="K172" s="124"/>
      <c r="M172" s="137"/>
      <c r="N172" s="137"/>
      <c r="O172" s="137"/>
      <c r="P172" s="137"/>
      <c r="Q172" s="137"/>
      <c r="R172" s="137"/>
      <c r="S172" s="137"/>
      <c r="T172" s="137"/>
      <c r="U172" s="137"/>
      <c r="V172" s="137"/>
    </row>
    <row r="173" spans="2:22" ht="16.5" customHeight="1">
      <c r="B173" s="51" t="s">
        <v>25</v>
      </c>
      <c r="C173" s="96">
        <f>SUM(C166:C172)</f>
        <v>1050866</v>
      </c>
      <c r="D173" s="96">
        <f aca="true" t="shared" si="6" ref="D173:I173">SUM(D166:D172)</f>
        <v>751049.3076950001</v>
      </c>
      <c r="E173" s="96">
        <f t="shared" si="6"/>
        <v>45088.087043</v>
      </c>
      <c r="F173" s="96">
        <f t="shared" si="6"/>
        <v>1225</v>
      </c>
      <c r="G173" s="96">
        <f t="shared" si="6"/>
        <v>280854.897</v>
      </c>
      <c r="H173" s="96">
        <f t="shared" si="6"/>
        <v>385957.692</v>
      </c>
      <c r="I173" s="96">
        <f t="shared" si="6"/>
        <v>39435.068</v>
      </c>
      <c r="M173" s="137"/>
      <c r="N173" s="137"/>
      <c r="O173" s="137"/>
      <c r="P173" s="137"/>
      <c r="Q173" s="137"/>
      <c r="R173" s="137"/>
      <c r="S173" s="137"/>
      <c r="T173" s="137"/>
      <c r="U173" s="137"/>
      <c r="V173" s="137"/>
    </row>
    <row r="175" ht="16.5" customHeight="1">
      <c r="B175" s="64" t="s">
        <v>7</v>
      </c>
    </row>
    <row r="176" ht="16.5" customHeight="1">
      <c r="B176" s="64" t="s">
        <v>186</v>
      </c>
    </row>
    <row r="177" ht="16.5" customHeight="1">
      <c r="B177" s="28" t="s">
        <v>241</v>
      </c>
    </row>
    <row r="178" spans="2:9" ht="16.5" customHeight="1">
      <c r="B178" s="220" t="s">
        <v>212</v>
      </c>
      <c r="C178" s="222" t="s">
        <v>181</v>
      </c>
      <c r="D178" s="222" t="s">
        <v>209</v>
      </c>
      <c r="E178" s="222" t="s">
        <v>210</v>
      </c>
      <c r="F178" s="222" t="s">
        <v>183</v>
      </c>
      <c r="G178" s="222" t="s">
        <v>208</v>
      </c>
      <c r="H178" s="222"/>
      <c r="I178" s="222"/>
    </row>
    <row r="179" spans="2:9" ht="16.5" customHeight="1">
      <c r="B179" s="221"/>
      <c r="C179" s="222"/>
      <c r="D179" s="222"/>
      <c r="E179" s="222"/>
      <c r="F179" s="222"/>
      <c r="G179" s="165" t="s">
        <v>184</v>
      </c>
      <c r="H179" s="165" t="s">
        <v>185</v>
      </c>
      <c r="I179" s="165" t="s">
        <v>182</v>
      </c>
    </row>
    <row r="180" spans="2:9" ht="16.5" customHeight="1">
      <c r="B180" s="51" t="s">
        <v>26</v>
      </c>
      <c r="C180" s="166">
        <v>655657</v>
      </c>
      <c r="D180" s="166">
        <v>362650.61</v>
      </c>
      <c r="E180" s="166">
        <v>18443.217</v>
      </c>
      <c r="F180" s="166">
        <v>728</v>
      </c>
      <c r="G180" s="166">
        <v>527.658</v>
      </c>
      <c r="H180" s="166">
        <v>417.71999999999997</v>
      </c>
      <c r="I180" s="166">
        <v>29.164</v>
      </c>
    </row>
    <row r="181" spans="2:9" ht="16.5" customHeight="1">
      <c r="B181" s="50" t="s">
        <v>27</v>
      </c>
      <c r="C181" s="163">
        <v>178299</v>
      </c>
      <c r="D181" s="163">
        <v>102299.707</v>
      </c>
      <c r="E181" s="163">
        <v>6206.378</v>
      </c>
      <c r="F181" s="163">
        <v>280</v>
      </c>
      <c r="G181" s="163">
        <v>233.231</v>
      </c>
      <c r="H181" s="163">
        <v>181.914</v>
      </c>
      <c r="I181" s="163">
        <v>14.284</v>
      </c>
    </row>
    <row r="182" spans="2:9" ht="16.5" customHeight="1">
      <c r="B182" s="50" t="s">
        <v>28</v>
      </c>
      <c r="C182" s="163">
        <v>65065</v>
      </c>
      <c r="D182" s="163">
        <v>30739.884</v>
      </c>
      <c r="E182" s="163">
        <v>1890.0810000000001</v>
      </c>
      <c r="F182" s="163">
        <v>100</v>
      </c>
      <c r="G182" s="163">
        <v>59.322</v>
      </c>
      <c r="H182" s="163">
        <v>44.187</v>
      </c>
      <c r="I182" s="163">
        <v>3.858</v>
      </c>
    </row>
    <row r="183" spans="2:9" ht="16.5" customHeight="1">
      <c r="B183" s="50" t="s">
        <v>29</v>
      </c>
      <c r="C183" s="163">
        <v>177320</v>
      </c>
      <c r="D183" s="163">
        <v>115070.808</v>
      </c>
      <c r="E183" s="163">
        <v>4837.217000000001</v>
      </c>
      <c r="F183" s="163">
        <v>180</v>
      </c>
      <c r="G183" s="163">
        <v>107.364</v>
      </c>
      <c r="H183" s="163">
        <v>83.875</v>
      </c>
      <c r="I183" s="163">
        <v>5.143</v>
      </c>
    </row>
    <row r="184" spans="2:9" ht="16.5" customHeight="1">
      <c r="B184" s="50" t="s">
        <v>30</v>
      </c>
      <c r="C184" s="163">
        <v>54069</v>
      </c>
      <c r="D184" s="163">
        <v>29266.021</v>
      </c>
      <c r="E184" s="163">
        <v>1138.517</v>
      </c>
      <c r="F184" s="163">
        <v>25</v>
      </c>
      <c r="G184" s="163">
        <v>13.573</v>
      </c>
      <c r="H184" s="163">
        <v>18.597</v>
      </c>
      <c r="I184" s="163">
        <v>0.286</v>
      </c>
    </row>
    <row r="185" spans="2:9" ht="16.5" customHeight="1">
      <c r="B185" s="50" t="s">
        <v>31</v>
      </c>
      <c r="C185" s="163">
        <v>180904</v>
      </c>
      <c r="D185" s="163">
        <v>85274.19</v>
      </c>
      <c r="E185" s="163">
        <v>4371.024</v>
      </c>
      <c r="F185" s="163">
        <v>143</v>
      </c>
      <c r="G185" s="163">
        <v>114.168</v>
      </c>
      <c r="H185" s="163">
        <v>89.147</v>
      </c>
      <c r="I185" s="163">
        <v>5.593</v>
      </c>
    </row>
    <row r="186" spans="2:9" ht="16.5" customHeight="1">
      <c r="B186" s="51" t="s">
        <v>32</v>
      </c>
      <c r="C186" s="96">
        <v>0</v>
      </c>
      <c r="D186" s="167">
        <v>0</v>
      </c>
      <c r="E186" s="96">
        <v>0</v>
      </c>
      <c r="F186" s="96">
        <v>0</v>
      </c>
      <c r="G186" s="96">
        <v>0</v>
      </c>
      <c r="H186" s="96">
        <v>0</v>
      </c>
      <c r="I186" s="96">
        <v>0</v>
      </c>
    </row>
    <row r="187" spans="2:9" ht="16.5" customHeight="1">
      <c r="B187" s="50" t="s">
        <v>33</v>
      </c>
      <c r="C187" s="110">
        <v>0</v>
      </c>
      <c r="D187" s="168">
        <v>0</v>
      </c>
      <c r="E187" s="110">
        <v>0</v>
      </c>
      <c r="F187" s="110">
        <v>0</v>
      </c>
      <c r="G187" s="110">
        <v>0</v>
      </c>
      <c r="H187" s="110">
        <v>0</v>
      </c>
      <c r="I187" s="110">
        <v>0</v>
      </c>
    </row>
    <row r="188" spans="2:9" ht="16.5" customHeight="1">
      <c r="B188" s="50" t="s">
        <v>34</v>
      </c>
      <c r="C188" s="110">
        <v>0</v>
      </c>
      <c r="D188" s="168">
        <v>0</v>
      </c>
      <c r="E188" s="110">
        <v>0</v>
      </c>
      <c r="F188" s="110">
        <v>0</v>
      </c>
      <c r="G188" s="110">
        <v>0</v>
      </c>
      <c r="H188" s="110">
        <v>0</v>
      </c>
      <c r="I188" s="110">
        <v>0</v>
      </c>
    </row>
    <row r="189" spans="2:9" ht="16.5" customHeight="1">
      <c r="B189" s="50" t="s">
        <v>35</v>
      </c>
      <c r="C189" s="110">
        <v>0</v>
      </c>
      <c r="D189" s="168">
        <v>0</v>
      </c>
      <c r="E189" s="110">
        <v>0</v>
      </c>
      <c r="F189" s="110">
        <v>0</v>
      </c>
      <c r="G189" s="110">
        <v>0</v>
      </c>
      <c r="H189" s="110">
        <v>0</v>
      </c>
      <c r="I189" s="110">
        <v>0</v>
      </c>
    </row>
    <row r="190" spans="2:9" ht="16.5" customHeight="1">
      <c r="B190" s="51" t="s">
        <v>36</v>
      </c>
      <c r="C190" s="164">
        <v>98280</v>
      </c>
      <c r="D190" s="166">
        <v>226294.631275</v>
      </c>
      <c r="E190" s="164">
        <v>21157.801366</v>
      </c>
      <c r="F190" s="96">
        <v>0</v>
      </c>
      <c r="G190" s="96">
        <v>0</v>
      </c>
      <c r="H190" s="96">
        <v>0</v>
      </c>
      <c r="I190" s="96">
        <v>0</v>
      </c>
    </row>
    <row r="191" spans="2:9" ht="16.5" customHeight="1">
      <c r="B191" s="51" t="s">
        <v>206</v>
      </c>
      <c r="C191" s="164">
        <v>61956</v>
      </c>
      <c r="D191" s="166">
        <v>38685.660797</v>
      </c>
      <c r="E191" s="164">
        <v>1669.521527</v>
      </c>
      <c r="F191" s="96">
        <v>0</v>
      </c>
      <c r="G191" s="96">
        <v>0</v>
      </c>
      <c r="H191" s="96">
        <v>0</v>
      </c>
      <c r="I191" s="96">
        <v>0</v>
      </c>
    </row>
    <row r="192" spans="2:9" ht="16.5" customHeight="1">
      <c r="B192" s="51" t="s">
        <v>37</v>
      </c>
      <c r="C192" s="164">
        <v>9</v>
      </c>
      <c r="D192" s="166">
        <v>10.822414</v>
      </c>
      <c r="E192" s="164">
        <v>0.969827</v>
      </c>
      <c r="F192" s="96">
        <v>0</v>
      </c>
      <c r="G192" s="96">
        <v>0</v>
      </c>
      <c r="H192" s="96">
        <v>0</v>
      </c>
      <c r="I192" s="96">
        <v>0</v>
      </c>
    </row>
    <row r="193" spans="2:9" ht="16.5" customHeight="1">
      <c r="B193" s="51" t="s">
        <v>38</v>
      </c>
      <c r="C193" s="164">
        <v>234964</v>
      </c>
      <c r="D193" s="166">
        <v>123407.583209</v>
      </c>
      <c r="E193" s="164">
        <v>3780.8081549999997</v>
      </c>
      <c r="F193" s="164">
        <v>497</v>
      </c>
      <c r="G193" s="164">
        <v>280327.239</v>
      </c>
      <c r="H193" s="164">
        <v>385539.972</v>
      </c>
      <c r="I193" s="164">
        <v>39405.904</v>
      </c>
    </row>
    <row r="194" spans="2:9" ht="16.5" customHeight="1">
      <c r="B194" s="53" t="s">
        <v>39</v>
      </c>
      <c r="C194" s="109">
        <v>2729</v>
      </c>
      <c r="D194" s="163">
        <v>4874.494984</v>
      </c>
      <c r="E194" s="109">
        <v>240.184271</v>
      </c>
      <c r="F194" s="109">
        <v>0</v>
      </c>
      <c r="G194" s="109">
        <v>2440.557</v>
      </c>
      <c r="H194" s="110">
        <v>0</v>
      </c>
      <c r="I194" s="110">
        <v>0</v>
      </c>
    </row>
    <row r="195" spans="2:9" ht="16.5" customHeight="1">
      <c r="B195" s="53" t="s">
        <v>40</v>
      </c>
      <c r="C195" s="109">
        <v>50385</v>
      </c>
      <c r="D195" s="163">
        <v>8884.589471000001</v>
      </c>
      <c r="E195" s="109">
        <v>165.45519000000002</v>
      </c>
      <c r="F195" s="110">
        <v>9</v>
      </c>
      <c r="G195" s="110">
        <v>16555.382</v>
      </c>
      <c r="H195" s="110">
        <v>15284.517</v>
      </c>
      <c r="I195" s="110">
        <v>1650.07</v>
      </c>
    </row>
    <row r="196" spans="2:9" ht="16.5" customHeight="1">
      <c r="B196" s="53" t="s">
        <v>41</v>
      </c>
      <c r="C196" s="109">
        <v>26631</v>
      </c>
      <c r="D196" s="163">
        <v>28057.163699</v>
      </c>
      <c r="E196" s="109">
        <v>540.799925</v>
      </c>
      <c r="F196" s="109">
        <v>21</v>
      </c>
      <c r="G196" s="109">
        <v>24064.706</v>
      </c>
      <c r="H196" s="109">
        <v>27695.699</v>
      </c>
      <c r="I196" s="109">
        <v>2879.584</v>
      </c>
    </row>
    <row r="197" spans="2:9" ht="16.5" customHeight="1">
      <c r="B197" s="53" t="s">
        <v>42</v>
      </c>
      <c r="C197" s="109">
        <v>45039</v>
      </c>
      <c r="D197" s="163">
        <v>24903.816784000002</v>
      </c>
      <c r="E197" s="109">
        <v>1838.253625</v>
      </c>
      <c r="F197" s="109">
        <v>443</v>
      </c>
      <c r="G197" s="109">
        <v>198961.726</v>
      </c>
      <c r="H197" s="109">
        <v>332335.165</v>
      </c>
      <c r="I197" s="109">
        <v>33795.27</v>
      </c>
    </row>
    <row r="198" spans="2:9" ht="16.5" customHeight="1">
      <c r="B198" s="53" t="s">
        <v>43</v>
      </c>
      <c r="C198" s="109">
        <v>12294</v>
      </c>
      <c r="D198" s="163">
        <v>7735.805887</v>
      </c>
      <c r="E198" s="109">
        <v>383.72353200000003</v>
      </c>
      <c r="F198" s="109">
        <v>20</v>
      </c>
      <c r="G198" s="109">
        <v>37802.24</v>
      </c>
      <c r="H198" s="109">
        <v>9922.877</v>
      </c>
      <c r="I198" s="109">
        <v>1053.728</v>
      </c>
    </row>
    <row r="199" spans="2:9" ht="16.5" customHeight="1">
      <c r="B199" s="53" t="s">
        <v>44</v>
      </c>
      <c r="C199" s="109">
        <v>97873</v>
      </c>
      <c r="D199" s="163">
        <v>48787.225031</v>
      </c>
      <c r="E199" s="109">
        <v>612.3425990000001</v>
      </c>
      <c r="F199" s="109">
        <v>4</v>
      </c>
      <c r="G199" s="109">
        <v>502.628</v>
      </c>
      <c r="H199" s="109">
        <v>301.714</v>
      </c>
      <c r="I199" s="109">
        <v>27.252</v>
      </c>
    </row>
    <row r="200" spans="2:9" ht="16.5" customHeight="1">
      <c r="B200" s="53" t="s">
        <v>158</v>
      </c>
      <c r="C200" s="110">
        <v>0</v>
      </c>
      <c r="D200" s="168">
        <v>0</v>
      </c>
      <c r="E200" s="110">
        <v>0</v>
      </c>
      <c r="F200" s="110">
        <v>0</v>
      </c>
      <c r="G200" s="110">
        <v>0</v>
      </c>
      <c r="H200" s="110">
        <v>0</v>
      </c>
      <c r="I200" s="110">
        <v>0</v>
      </c>
    </row>
    <row r="201" spans="2:9" ht="16.5" customHeight="1">
      <c r="B201" s="53" t="s">
        <v>163</v>
      </c>
      <c r="C201" s="109">
        <v>13</v>
      </c>
      <c r="D201" s="163">
        <v>164.487353</v>
      </c>
      <c r="E201" s="110">
        <v>0.049013</v>
      </c>
      <c r="F201" s="110">
        <v>0</v>
      </c>
      <c r="G201" s="110">
        <v>0</v>
      </c>
      <c r="H201" s="110">
        <v>0</v>
      </c>
      <c r="I201" s="110">
        <v>0</v>
      </c>
    </row>
    <row r="202" spans="2:9" ht="16.5" customHeight="1">
      <c r="B202" s="51" t="s">
        <v>45</v>
      </c>
      <c r="C202" s="164">
        <v>0</v>
      </c>
      <c r="D202" s="166">
        <v>0</v>
      </c>
      <c r="E202" s="164">
        <v>35.769168</v>
      </c>
      <c r="F202" s="96">
        <v>0</v>
      </c>
      <c r="G202" s="96">
        <v>0</v>
      </c>
      <c r="H202" s="96">
        <v>0</v>
      </c>
      <c r="I202" s="96">
        <v>0</v>
      </c>
    </row>
    <row r="203" spans="2:9" ht="16.5" customHeight="1">
      <c r="B203" s="51" t="s">
        <v>25</v>
      </c>
      <c r="C203" s="96">
        <f aca="true" t="shared" si="7" ref="C203:I203">SUM(C180,C186,C190,C192,C191,C193,C202)</f>
        <v>1050866</v>
      </c>
      <c r="D203" s="166">
        <f t="shared" si="7"/>
        <v>751049.307695</v>
      </c>
      <c r="E203" s="96">
        <f t="shared" si="7"/>
        <v>45088.087043</v>
      </c>
      <c r="F203" s="96">
        <f t="shared" si="7"/>
        <v>1225</v>
      </c>
      <c r="G203" s="96">
        <f t="shared" si="7"/>
        <v>280854.897</v>
      </c>
      <c r="H203" s="96">
        <f t="shared" si="7"/>
        <v>385957.692</v>
      </c>
      <c r="I203" s="96">
        <f t="shared" si="7"/>
        <v>39435.068</v>
      </c>
    </row>
  </sheetData>
  <sheetProtection/>
  <mergeCells count="67">
    <mergeCell ref="L118:M118"/>
    <mergeCell ref="E178:E179"/>
    <mergeCell ref="F178:F179"/>
    <mergeCell ref="G178:I178"/>
    <mergeCell ref="F133:G133"/>
    <mergeCell ref="H133:H134"/>
    <mergeCell ref="E133:E134"/>
    <mergeCell ref="B164:B165"/>
    <mergeCell ref="B178:B179"/>
    <mergeCell ref="C178:C179"/>
    <mergeCell ref="D178:D179"/>
    <mergeCell ref="R133:S133"/>
    <mergeCell ref="C164:C165"/>
    <mergeCell ref="D164:D165"/>
    <mergeCell ref="E164:E165"/>
    <mergeCell ref="F164:F165"/>
    <mergeCell ref="G164:I164"/>
    <mergeCell ref="R118:S118"/>
    <mergeCell ref="B132:B134"/>
    <mergeCell ref="D132:D134"/>
    <mergeCell ref="E132:G132"/>
    <mergeCell ref="H132:J132"/>
    <mergeCell ref="K132:M132"/>
    <mergeCell ref="N132:P132"/>
    <mergeCell ref="Q132:S132"/>
    <mergeCell ref="I133:J133"/>
    <mergeCell ref="N133:N134"/>
    <mergeCell ref="I24:I25"/>
    <mergeCell ref="N117:P117"/>
    <mergeCell ref="O118:P118"/>
    <mergeCell ref="O133:P133"/>
    <mergeCell ref="Q133:Q134"/>
    <mergeCell ref="K133:K134"/>
    <mergeCell ref="Q118:Q119"/>
    <mergeCell ref="L133:M133"/>
    <mergeCell ref="N118:N119"/>
    <mergeCell ref="Q117:S117"/>
    <mergeCell ref="B117:B119"/>
    <mergeCell ref="D117:D119"/>
    <mergeCell ref="E117:G117"/>
    <mergeCell ref="H117:J117"/>
    <mergeCell ref="E118:E119"/>
    <mergeCell ref="F118:G118"/>
    <mergeCell ref="H118:H119"/>
    <mergeCell ref="I118:J118"/>
    <mergeCell ref="K117:M117"/>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C17">
    <cfRule type="cellIs" priority="11" dxfId="0" operator="notEqual" stopIfTrue="1">
      <formula>'CUADRO 1 - 8'!C49</formula>
    </cfRule>
  </conditionalFormatting>
  <conditionalFormatting sqref="D17:K17">
    <cfRule type="cellIs" priority="10" dxfId="0" operator="notEqual" stopIfTrue="1">
      <formula>'CUADRO 1 - 8'!D49</formula>
    </cfRule>
  </conditionalFormatting>
  <conditionalFormatting sqref="C73">
    <cfRule type="cellIs" priority="9" dxfId="0" operator="notEqual" stopIfTrue="1">
      <formula>'CUADRO 1 - 8'!C104</formula>
    </cfRule>
  </conditionalFormatting>
  <conditionalFormatting sqref="D73:H73">
    <cfRule type="cellIs" priority="8" dxfId="0" operator="notEqual" stopIfTrue="1">
      <formula>'CUADRO 1 - 8'!D104</formula>
    </cfRule>
  </conditionalFormatting>
  <conditionalFormatting sqref="C127">
    <cfRule type="cellIs" priority="7" dxfId="0" operator="notEqual" stopIfTrue="1">
      <formula>'CUADRO 1 - 8'!C158</formula>
    </cfRule>
  </conditionalFormatting>
  <conditionalFormatting sqref="D127:S127">
    <cfRule type="cellIs" priority="6" dxfId="0" operator="notEqual" stopIfTrue="1">
      <formula>'CUADRO 1 - 8'!D158</formula>
    </cfRule>
  </conditionalFormatting>
  <conditionalFormatting sqref="C173">
    <cfRule type="cellIs" priority="5" dxfId="0" operator="notEqual" stopIfTrue="1">
      <formula>'CUADRO 1 - 8'!C203</formula>
    </cfRule>
  </conditionalFormatting>
  <conditionalFormatting sqref="D173:I173">
    <cfRule type="cellIs" priority="4" dxfId="0" operator="notEqual" stopIfTrue="1">
      <formula>'CUADRO 1 - 8'!D203</formula>
    </cfRule>
  </conditionalFormatting>
  <conditionalFormatting sqref="D180">
    <cfRule type="cellIs" priority="3" dxfId="0" operator="notEqual" stopIfTrue="1">
      <formula>'CUADRO 1 - 8'!#REF!</formula>
    </cfRule>
  </conditionalFormatting>
  <conditionalFormatting sqref="D181:D191 D193:D203">
    <cfRule type="cellIs" priority="2" dxfId="0" operator="notEqual" stopIfTrue="1">
      <formula>'CUADRO 1 - 8'!#REF!</formula>
    </cfRule>
  </conditionalFormatting>
  <conditionalFormatting sqref="D192">
    <cfRule type="cellIs" priority="1" dxfId="0" operator="notEqual" stopIfTrue="1">
      <formula>'CUADRO 1 - 8'!#REF!</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57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223</v>
      </c>
    </row>
    <row r="3" ht="12.75">
      <c r="B3" s="2"/>
    </row>
    <row r="5" spans="2:8" ht="12.75">
      <c r="B5" s="9" t="s">
        <v>8</v>
      </c>
      <c r="C5" s="10"/>
      <c r="D5" s="10"/>
      <c r="E5" s="10"/>
      <c r="F5" s="10"/>
      <c r="G5" s="10"/>
      <c r="H5" s="10"/>
    </row>
    <row r="6" spans="2:8" ht="12.75">
      <c r="B6" s="188" t="s">
        <v>233</v>
      </c>
      <c r="C6" s="188"/>
      <c r="D6" s="188"/>
      <c r="E6" s="188"/>
      <c r="F6" s="188"/>
      <c r="G6" s="188"/>
      <c r="H6" s="188"/>
    </row>
    <row r="7" spans="2:8" ht="12.75">
      <c r="B7" s="227" t="s">
        <v>13</v>
      </c>
      <c r="C7" s="227"/>
      <c r="D7" s="227"/>
      <c r="E7" s="227"/>
      <c r="F7" s="227"/>
      <c r="G7" s="227"/>
      <c r="H7" s="227"/>
    </row>
    <row r="8" spans="2:8" ht="28.5" customHeight="1">
      <c r="B8" s="11" t="s">
        <v>212</v>
      </c>
      <c r="C8" s="228" t="s">
        <v>141</v>
      </c>
      <c r="D8" s="228"/>
      <c r="E8" s="229" t="s">
        <v>51</v>
      </c>
      <c r="F8" s="230"/>
      <c r="G8" s="228" t="s">
        <v>180</v>
      </c>
      <c r="H8" s="228"/>
    </row>
    <row r="9" spans="2:8" ht="12.75">
      <c r="B9" s="12"/>
      <c r="C9" s="13" t="s">
        <v>52</v>
      </c>
      <c r="D9" s="13" t="s">
        <v>142</v>
      </c>
      <c r="E9" s="13" t="s">
        <v>52</v>
      </c>
      <c r="F9" s="13" t="s">
        <v>142</v>
      </c>
      <c r="G9" s="13" t="s">
        <v>52</v>
      </c>
      <c r="H9" s="13" t="s">
        <v>142</v>
      </c>
    </row>
    <row r="10" spans="2:8" ht="12.75">
      <c r="B10" s="14" t="s">
        <v>18</v>
      </c>
      <c r="C10" s="111">
        <v>0</v>
      </c>
      <c r="D10" s="111">
        <v>0</v>
      </c>
      <c r="E10" s="111">
        <v>0</v>
      </c>
      <c r="F10" s="111">
        <v>0</v>
      </c>
      <c r="G10" s="111">
        <v>0</v>
      </c>
      <c r="H10" s="111">
        <v>0</v>
      </c>
    </row>
    <row r="11" spans="2:8" ht="12.75">
      <c r="B11" s="14" t="s">
        <v>19</v>
      </c>
      <c r="C11" s="171">
        <v>1</v>
      </c>
      <c r="D11" s="171">
        <v>30</v>
      </c>
      <c r="E11" s="172">
        <v>0</v>
      </c>
      <c r="F11" s="172">
        <v>0</v>
      </c>
      <c r="G11" s="172">
        <v>0</v>
      </c>
      <c r="H11" s="172">
        <v>0</v>
      </c>
    </row>
    <row r="12" spans="2:8" ht="12.75">
      <c r="B12" s="5" t="s">
        <v>22</v>
      </c>
      <c r="C12" s="121">
        <v>0.3333333333333333</v>
      </c>
      <c r="D12" s="128">
        <v>10.333333333333334</v>
      </c>
      <c r="E12" s="121">
        <v>1</v>
      </c>
      <c r="F12" s="121">
        <v>79</v>
      </c>
      <c r="G12" s="111">
        <v>0</v>
      </c>
      <c r="H12" s="111">
        <v>0</v>
      </c>
    </row>
    <row r="13" spans="2:8" ht="12.75">
      <c r="B13" s="5" t="s">
        <v>21</v>
      </c>
      <c r="C13" s="111">
        <v>0</v>
      </c>
      <c r="D13" s="111">
        <v>0</v>
      </c>
      <c r="E13" s="111">
        <v>0</v>
      </c>
      <c r="F13" s="111">
        <v>0</v>
      </c>
      <c r="G13" s="111">
        <v>0</v>
      </c>
      <c r="H13" s="111">
        <v>0</v>
      </c>
    </row>
    <row r="14" spans="2:8" ht="12.75">
      <c r="B14" s="5" t="s">
        <v>20</v>
      </c>
      <c r="C14" s="121">
        <v>30</v>
      </c>
      <c r="D14" s="128">
        <v>3476.6666666666665</v>
      </c>
      <c r="E14" s="121">
        <v>10.333333333333334</v>
      </c>
      <c r="F14" s="128">
        <v>1170.3333333333333</v>
      </c>
      <c r="G14" s="111">
        <v>0</v>
      </c>
      <c r="H14" s="111">
        <v>0</v>
      </c>
    </row>
    <row r="15" spans="2:8" ht="12.75">
      <c r="B15" s="5" t="s">
        <v>23</v>
      </c>
      <c r="C15" s="111">
        <v>0</v>
      </c>
      <c r="D15" s="111">
        <v>0</v>
      </c>
      <c r="E15" s="111">
        <v>0</v>
      </c>
      <c r="F15" s="111">
        <v>0</v>
      </c>
      <c r="G15" s="111">
        <v>0</v>
      </c>
      <c r="H15" s="111">
        <v>0</v>
      </c>
    </row>
    <row r="16" spans="2:8" ht="12.75">
      <c r="B16" s="14" t="s">
        <v>24</v>
      </c>
      <c r="C16" s="121">
        <v>0</v>
      </c>
      <c r="D16" s="121">
        <v>0</v>
      </c>
      <c r="E16" s="111">
        <v>0</v>
      </c>
      <c r="F16" s="111">
        <v>0</v>
      </c>
      <c r="G16" s="111">
        <v>0</v>
      </c>
      <c r="H16" s="111">
        <v>0</v>
      </c>
    </row>
    <row r="17" spans="2:8" ht="12.75">
      <c r="B17" s="15" t="s">
        <v>25</v>
      </c>
      <c r="C17" s="98">
        <v>31.333333333333332</v>
      </c>
      <c r="D17" s="98">
        <v>3517</v>
      </c>
      <c r="E17" s="98">
        <v>11.333333333333334</v>
      </c>
      <c r="F17" s="98">
        <v>1249.3333333333333</v>
      </c>
      <c r="G17" s="98">
        <v>0</v>
      </c>
      <c r="H17" s="98">
        <v>0</v>
      </c>
    </row>
    <row r="18" spans="2:8" s="16" customFormat="1" ht="12.75" customHeight="1">
      <c r="B18" s="223" t="s">
        <v>211</v>
      </c>
      <c r="C18" s="224"/>
      <c r="D18" s="224"/>
      <c r="E18" s="224"/>
      <c r="F18" s="224"/>
      <c r="G18" s="225"/>
      <c r="H18" s="225"/>
    </row>
    <row r="19" spans="2:8" s="17" customFormat="1" ht="12.75">
      <c r="B19" s="226"/>
      <c r="C19" s="226"/>
      <c r="D19" s="226"/>
      <c r="E19" s="226"/>
      <c r="F19" s="226"/>
      <c r="G19" s="226"/>
      <c r="H19" s="226"/>
    </row>
    <row r="20" spans="2:8" ht="12.75">
      <c r="B20" s="226"/>
      <c r="C20" s="226"/>
      <c r="D20" s="226"/>
      <c r="E20" s="226"/>
      <c r="F20" s="226"/>
      <c r="G20" s="226"/>
      <c r="H20" s="226"/>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
      <selection activeCell="A1" sqref="A1"/>
    </sheetView>
  </sheetViews>
  <sheetFormatPr defaultColWidth="11.57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421875" style="18" customWidth="1"/>
    <col min="7" max="7" width="18.28125" style="18" customWidth="1"/>
    <col min="8" max="8" width="19.8515625" style="18" customWidth="1"/>
    <col min="9" max="9" width="17.00390625" style="18" customWidth="1"/>
    <col min="10" max="10" width="12.421875" style="18" bestFit="1" customWidth="1"/>
    <col min="11" max="16384" width="11.421875" style="18" customWidth="1"/>
  </cols>
  <sheetData>
    <row r="1" ht="15.75">
      <c r="B1" s="22" t="s">
        <v>132</v>
      </c>
    </row>
    <row r="2" ht="15.75">
      <c r="B2" s="19" t="s">
        <v>223</v>
      </c>
    </row>
    <row r="4" ht="12.75">
      <c r="B4" s="18" t="s">
        <v>13</v>
      </c>
    </row>
    <row r="5" ht="12.75">
      <c r="B5" s="23" t="s">
        <v>9</v>
      </c>
    </row>
    <row r="6" spans="2:9" ht="12.75">
      <c r="B6" s="23" t="s">
        <v>230</v>
      </c>
      <c r="C6" s="7"/>
      <c r="D6" s="57"/>
      <c r="E6" s="7"/>
      <c r="F6" s="7"/>
      <c r="G6" s="7"/>
      <c r="H6" s="7"/>
      <c r="I6" s="7"/>
    </row>
    <row r="7" spans="2:10" ht="12.75" customHeight="1">
      <c r="B7" s="24" t="s">
        <v>54</v>
      </c>
      <c r="C7" s="234" t="s">
        <v>18</v>
      </c>
      <c r="D7" s="231" t="s">
        <v>19</v>
      </c>
      <c r="E7" s="234" t="s">
        <v>22</v>
      </c>
      <c r="F7" s="234" t="s">
        <v>21</v>
      </c>
      <c r="G7" s="234" t="s">
        <v>20</v>
      </c>
      <c r="H7" s="234" t="s">
        <v>23</v>
      </c>
      <c r="I7" s="234" t="s">
        <v>24</v>
      </c>
      <c r="J7" s="234" t="s">
        <v>25</v>
      </c>
    </row>
    <row r="8" spans="2:10" ht="12.75">
      <c r="B8" s="25" t="s">
        <v>55</v>
      </c>
      <c r="C8" s="235"/>
      <c r="D8" s="232"/>
      <c r="E8" s="235"/>
      <c r="F8" s="235"/>
      <c r="G8" s="235"/>
      <c r="H8" s="235"/>
      <c r="I8" s="235"/>
      <c r="J8" s="235"/>
    </row>
    <row r="9" spans="2:10" ht="12.75">
      <c r="B9" s="26" t="s">
        <v>18</v>
      </c>
      <c r="C9" s="174">
        <v>3443.3446666666664</v>
      </c>
      <c r="D9" s="108">
        <v>0</v>
      </c>
      <c r="E9" s="100">
        <v>2200.0844306666663</v>
      </c>
      <c r="F9" s="108">
        <v>0</v>
      </c>
      <c r="G9" s="100">
        <v>2730.0506706666665</v>
      </c>
      <c r="H9" s="108">
        <v>0</v>
      </c>
      <c r="I9" s="100">
        <v>2116.136375666667</v>
      </c>
      <c r="J9" s="99">
        <f>SUM(C9:I9)</f>
        <v>10489.616143666666</v>
      </c>
    </row>
    <row r="10" spans="2:10" ht="12.75">
      <c r="B10" s="173" t="s">
        <v>19</v>
      </c>
      <c r="C10" s="108">
        <v>19.69066666666667</v>
      </c>
      <c r="D10" s="108">
        <v>0</v>
      </c>
      <c r="E10" s="174">
        <v>338.1140966666667</v>
      </c>
      <c r="F10" s="108">
        <v>0</v>
      </c>
      <c r="G10" s="174">
        <v>29.950543666666665</v>
      </c>
      <c r="H10" s="108">
        <v>0</v>
      </c>
      <c r="I10" s="108">
        <v>0</v>
      </c>
      <c r="J10" s="99">
        <f aca="true" t="shared" si="0" ref="J10:J15">SUM(C10:I10)</f>
        <v>387.755307</v>
      </c>
    </row>
    <row r="11" spans="2:10" ht="12.75">
      <c r="B11" s="163" t="s">
        <v>22</v>
      </c>
      <c r="C11" s="174">
        <v>1922.7756666666667</v>
      </c>
      <c r="D11" s="108">
        <v>0</v>
      </c>
      <c r="E11" s="174">
        <v>22928.079821333333</v>
      </c>
      <c r="F11" s="108">
        <v>0</v>
      </c>
      <c r="G11" s="174">
        <v>1124.314725</v>
      </c>
      <c r="H11" s="108">
        <v>0</v>
      </c>
      <c r="I11" s="174">
        <v>1485.7453036666668</v>
      </c>
      <c r="J11" s="99">
        <f t="shared" si="0"/>
        <v>27460.915516666668</v>
      </c>
    </row>
    <row r="12" spans="2:10" ht="12.75">
      <c r="B12" s="163" t="s">
        <v>21</v>
      </c>
      <c r="C12" s="108">
        <v>0</v>
      </c>
      <c r="D12" s="108">
        <v>0</v>
      </c>
      <c r="E12" s="108">
        <v>0</v>
      </c>
      <c r="F12" s="108">
        <v>0</v>
      </c>
      <c r="G12" s="108">
        <v>0</v>
      </c>
      <c r="H12" s="108">
        <v>0</v>
      </c>
      <c r="I12" s="108">
        <v>0</v>
      </c>
      <c r="J12" s="99">
        <f t="shared" si="0"/>
        <v>0</v>
      </c>
    </row>
    <row r="13" spans="2:10" ht="12.75">
      <c r="B13" s="163" t="s">
        <v>20</v>
      </c>
      <c r="C13" s="174">
        <v>2606.8843333333334</v>
      </c>
      <c r="D13" s="108">
        <v>0</v>
      </c>
      <c r="E13" s="174">
        <v>1340.0575800000001</v>
      </c>
      <c r="F13" s="108">
        <v>0</v>
      </c>
      <c r="G13" s="108">
        <v>4883.17021</v>
      </c>
      <c r="H13" s="108">
        <v>0</v>
      </c>
      <c r="I13" s="174">
        <v>672.9997566666667</v>
      </c>
      <c r="J13" s="99">
        <f t="shared" si="0"/>
        <v>9503.11188</v>
      </c>
    </row>
    <row r="14" spans="2:10" ht="12.75">
      <c r="B14" s="163" t="s">
        <v>23</v>
      </c>
      <c r="C14" s="108">
        <v>0</v>
      </c>
      <c r="D14" s="108">
        <v>0</v>
      </c>
      <c r="E14" s="108">
        <v>0</v>
      </c>
      <c r="F14" s="108">
        <v>0</v>
      </c>
      <c r="G14" s="108">
        <v>0</v>
      </c>
      <c r="H14" s="108">
        <v>0</v>
      </c>
      <c r="I14" s="108">
        <v>0</v>
      </c>
      <c r="J14" s="99">
        <f t="shared" si="0"/>
        <v>0</v>
      </c>
    </row>
    <row r="15" spans="2:10" ht="12.75">
      <c r="B15" s="163" t="s">
        <v>24</v>
      </c>
      <c r="C15" s="174">
        <v>1120.8903333333333</v>
      </c>
      <c r="D15" s="108">
        <v>0</v>
      </c>
      <c r="E15" s="174">
        <v>635.518162</v>
      </c>
      <c r="F15" s="108">
        <v>0</v>
      </c>
      <c r="G15" s="174">
        <v>122.54602033333333</v>
      </c>
      <c r="H15" s="108">
        <v>0</v>
      </c>
      <c r="I15" s="174">
        <v>246.74277099999998</v>
      </c>
      <c r="J15" s="99">
        <f t="shared" si="0"/>
        <v>2125.6972866666665</v>
      </c>
    </row>
    <row r="16" spans="2:10" ht="12.75">
      <c r="B16" s="175" t="s">
        <v>25</v>
      </c>
      <c r="C16" s="99">
        <f>SUM(C9,C10,C11,C12,C13,C14,C15)</f>
        <v>9113.585666666666</v>
      </c>
      <c r="D16" s="99">
        <f aca="true" t="shared" si="1" ref="D16:I16">SUM(D9,D10,D11,D12,D13,D14,D15)</f>
        <v>0</v>
      </c>
      <c r="E16" s="99">
        <f t="shared" si="1"/>
        <v>27441.854090666668</v>
      </c>
      <c r="F16" s="99">
        <f t="shared" si="1"/>
        <v>0</v>
      </c>
      <c r="G16" s="99">
        <f t="shared" si="1"/>
        <v>8890.032169666667</v>
      </c>
      <c r="H16" s="99">
        <f t="shared" si="1"/>
        <v>0</v>
      </c>
      <c r="I16" s="99">
        <f t="shared" si="1"/>
        <v>4521.624207000001</v>
      </c>
      <c r="J16" s="99">
        <f>SUM(C16,D16,E16,F16,G16,H16,I16)</f>
        <v>49967.096134</v>
      </c>
    </row>
    <row r="17" spans="2:9" ht="12.75">
      <c r="B17" s="176"/>
      <c r="C17" s="177"/>
      <c r="D17" s="177"/>
      <c r="E17" s="177"/>
      <c r="F17" s="177"/>
      <c r="G17" s="177"/>
      <c r="H17" s="177"/>
      <c r="I17" s="177"/>
    </row>
    <row r="18" spans="2:9" ht="12.75">
      <c r="B18" s="176"/>
      <c r="C18" s="177"/>
      <c r="D18" s="177"/>
      <c r="E18" s="177"/>
      <c r="F18" s="177"/>
      <c r="G18" s="177"/>
      <c r="H18" s="177"/>
      <c r="I18" s="177"/>
    </row>
    <row r="19" spans="2:9" ht="12.75">
      <c r="B19" s="76"/>
      <c r="C19" s="76"/>
      <c r="E19" s="76"/>
      <c r="F19" s="76"/>
      <c r="G19" s="76"/>
      <c r="H19" s="76"/>
      <c r="I19" s="76"/>
    </row>
    <row r="20" spans="2:9" ht="12.75">
      <c r="B20" s="142" t="s">
        <v>10</v>
      </c>
      <c r="C20" s="76"/>
      <c r="E20" s="76"/>
      <c r="F20" s="76"/>
      <c r="G20" s="76"/>
      <c r="H20" s="76"/>
      <c r="I20" s="76"/>
    </row>
    <row r="21" spans="2:9" ht="12.75">
      <c r="B21" s="142" t="s">
        <v>231</v>
      </c>
      <c r="C21" s="76"/>
      <c r="E21" s="178"/>
      <c r="F21" s="178"/>
      <c r="G21" s="178"/>
      <c r="H21" s="178"/>
      <c r="I21" s="178"/>
    </row>
    <row r="22" spans="2:10" ht="12.75" customHeight="1">
      <c r="B22" s="179" t="s">
        <v>54</v>
      </c>
      <c r="C22" s="231" t="s">
        <v>18</v>
      </c>
      <c r="D22" s="231" t="s">
        <v>19</v>
      </c>
      <c r="E22" s="231" t="s">
        <v>22</v>
      </c>
      <c r="F22" s="231" t="s">
        <v>21</v>
      </c>
      <c r="G22" s="231" t="s">
        <v>20</v>
      </c>
      <c r="H22" s="231" t="s">
        <v>23</v>
      </c>
      <c r="I22" s="231" t="s">
        <v>24</v>
      </c>
      <c r="J22" s="234" t="s">
        <v>25</v>
      </c>
    </row>
    <row r="23" spans="2:10" ht="12.75">
      <c r="B23" s="180" t="s">
        <v>55</v>
      </c>
      <c r="C23" s="232"/>
      <c r="D23" s="232"/>
      <c r="E23" s="232"/>
      <c r="F23" s="232"/>
      <c r="G23" s="232"/>
      <c r="H23" s="232"/>
      <c r="I23" s="232"/>
      <c r="J23" s="235"/>
    </row>
    <row r="24" spans="2:10" ht="12.75">
      <c r="B24" s="181" t="s">
        <v>18</v>
      </c>
      <c r="C24" s="174">
        <v>3445.4816666666666</v>
      </c>
      <c r="D24" s="108">
        <v>0</v>
      </c>
      <c r="E24" s="174">
        <v>1873.6344036666667</v>
      </c>
      <c r="F24" s="108">
        <v>0</v>
      </c>
      <c r="G24" s="174">
        <v>2143.7682823333334</v>
      </c>
      <c r="H24" s="174">
        <v>0</v>
      </c>
      <c r="I24" s="174">
        <v>1473.728746</v>
      </c>
      <c r="J24" s="99">
        <f>SUM(C24:I24)</f>
        <v>8936.613098666667</v>
      </c>
    </row>
    <row r="25" spans="2:10" ht="12.75">
      <c r="B25" s="173" t="s">
        <v>19</v>
      </c>
      <c r="C25" s="108">
        <v>0</v>
      </c>
      <c r="D25" s="108">
        <v>0</v>
      </c>
      <c r="E25" s="174">
        <v>390.0899749999999</v>
      </c>
      <c r="F25" s="108">
        <v>0</v>
      </c>
      <c r="G25" s="108">
        <v>0</v>
      </c>
      <c r="H25" s="108">
        <v>0</v>
      </c>
      <c r="I25" s="108">
        <v>0</v>
      </c>
      <c r="J25" s="99">
        <f aca="true" t="shared" si="2" ref="J25:J30">SUM(C25:I25)</f>
        <v>390.0899749999999</v>
      </c>
    </row>
    <row r="26" spans="2:10" ht="12.75">
      <c r="B26" s="163" t="s">
        <v>22</v>
      </c>
      <c r="C26" s="174">
        <v>2358.0906666666665</v>
      </c>
      <c r="D26" s="108">
        <v>0</v>
      </c>
      <c r="E26" s="174">
        <v>11887.912928666667</v>
      </c>
      <c r="F26" s="108">
        <v>0</v>
      </c>
      <c r="G26" s="174">
        <v>374.3548886666666</v>
      </c>
      <c r="H26" s="108">
        <v>0</v>
      </c>
      <c r="I26" s="174">
        <v>917.0459386666668</v>
      </c>
      <c r="J26" s="99">
        <f t="shared" si="2"/>
        <v>15537.404422666667</v>
      </c>
    </row>
    <row r="27" spans="2:10" ht="12.75">
      <c r="B27" s="163" t="s">
        <v>21</v>
      </c>
      <c r="C27" s="108">
        <v>0</v>
      </c>
      <c r="D27" s="108">
        <v>0</v>
      </c>
      <c r="E27" s="108">
        <v>0</v>
      </c>
      <c r="F27" s="108">
        <v>0</v>
      </c>
      <c r="G27" s="108">
        <v>0</v>
      </c>
      <c r="H27" s="108">
        <v>0</v>
      </c>
      <c r="I27" s="108">
        <v>0</v>
      </c>
      <c r="J27" s="99">
        <f t="shared" si="2"/>
        <v>0</v>
      </c>
    </row>
    <row r="28" spans="2:10" ht="12.75">
      <c r="B28" s="163" t="s">
        <v>20</v>
      </c>
      <c r="C28" s="174">
        <v>1079.5710000000001</v>
      </c>
      <c r="D28" s="108">
        <v>0</v>
      </c>
      <c r="E28" s="174">
        <v>774.3584743333334</v>
      </c>
      <c r="F28" s="108">
        <v>0</v>
      </c>
      <c r="G28" s="174">
        <v>234.40866033333333</v>
      </c>
      <c r="H28" s="108">
        <v>0</v>
      </c>
      <c r="I28" s="174">
        <v>229.564889</v>
      </c>
      <c r="J28" s="99">
        <f t="shared" si="2"/>
        <v>2317.9030236666667</v>
      </c>
    </row>
    <row r="29" spans="2:10" ht="12.75">
      <c r="B29" s="163" t="s">
        <v>23</v>
      </c>
      <c r="C29" s="108">
        <v>0</v>
      </c>
      <c r="D29" s="108">
        <v>0</v>
      </c>
      <c r="E29" s="108">
        <v>0</v>
      </c>
      <c r="F29" s="108">
        <v>0</v>
      </c>
      <c r="G29" s="108">
        <v>0</v>
      </c>
      <c r="H29" s="108">
        <v>0</v>
      </c>
      <c r="I29" s="108">
        <v>0</v>
      </c>
      <c r="J29" s="99">
        <f t="shared" si="2"/>
        <v>0</v>
      </c>
    </row>
    <row r="30" spans="2:10" ht="12.75">
      <c r="B30" s="163" t="s">
        <v>24</v>
      </c>
      <c r="C30" s="174">
        <v>942.651</v>
      </c>
      <c r="D30" s="108">
        <v>0</v>
      </c>
      <c r="E30" s="174">
        <v>887.2232356666666</v>
      </c>
      <c r="F30" s="108">
        <v>0</v>
      </c>
      <c r="G30" s="174">
        <v>586.6212883333334</v>
      </c>
      <c r="H30" s="108">
        <v>0</v>
      </c>
      <c r="I30" s="174">
        <v>490.2341173333333</v>
      </c>
      <c r="J30" s="99">
        <f t="shared" si="2"/>
        <v>2906.7296413333333</v>
      </c>
    </row>
    <row r="31" spans="2:10" ht="12.75">
      <c r="B31" s="175" t="s">
        <v>25</v>
      </c>
      <c r="C31" s="99">
        <f aca="true" t="shared" si="3" ref="C31:I31">SUM(C24,C25,C26,C27,C28,C29,C30)</f>
        <v>7825.794333333333</v>
      </c>
      <c r="D31" s="99">
        <f t="shared" si="3"/>
        <v>0</v>
      </c>
      <c r="E31" s="99">
        <f t="shared" si="3"/>
        <v>15813.219017333335</v>
      </c>
      <c r="F31" s="99">
        <f t="shared" si="3"/>
        <v>0</v>
      </c>
      <c r="G31" s="99">
        <f t="shared" si="3"/>
        <v>3339.153119666667</v>
      </c>
      <c r="H31" s="99">
        <f t="shared" si="3"/>
        <v>0</v>
      </c>
      <c r="I31" s="99">
        <f t="shared" si="3"/>
        <v>3110.5736910000005</v>
      </c>
      <c r="J31" s="99">
        <f>SUM(C31,D31,E31,F31,G31,H31,I31)</f>
        <v>30088.740161333335</v>
      </c>
    </row>
    <row r="32" spans="2:10" ht="12.75">
      <c r="B32" s="176"/>
      <c r="C32" s="117"/>
      <c r="D32" s="117"/>
      <c r="E32" s="117"/>
      <c r="F32" s="117"/>
      <c r="G32" s="117"/>
      <c r="H32" s="117"/>
      <c r="I32" s="117"/>
      <c r="J32" s="117"/>
    </row>
    <row r="33" spans="2:10" ht="12.75">
      <c r="B33" s="176"/>
      <c r="C33" s="117"/>
      <c r="D33" s="117"/>
      <c r="E33" s="117"/>
      <c r="F33" s="117"/>
      <c r="G33" s="117"/>
      <c r="H33" s="117"/>
      <c r="I33" s="117"/>
      <c r="J33" s="117"/>
    </row>
    <row r="34" spans="2:9" ht="12.75">
      <c r="B34" s="142" t="s">
        <v>11</v>
      </c>
      <c r="C34" s="76"/>
      <c r="E34" s="76"/>
      <c r="F34" s="76"/>
      <c r="G34" s="76"/>
      <c r="H34" s="76"/>
      <c r="I34" s="76"/>
    </row>
    <row r="35" spans="2:9" ht="12.75">
      <c r="B35" s="142" t="s">
        <v>232</v>
      </c>
      <c r="C35" s="76"/>
      <c r="E35" s="178"/>
      <c r="F35" s="178"/>
      <c r="G35" s="178"/>
      <c r="H35" s="178"/>
      <c r="I35" s="178"/>
    </row>
    <row r="36" spans="2:10" ht="12.75">
      <c r="B36" s="179" t="s">
        <v>54</v>
      </c>
      <c r="C36" s="231" t="s">
        <v>18</v>
      </c>
      <c r="D36" s="231" t="s">
        <v>19</v>
      </c>
      <c r="E36" s="231" t="s">
        <v>22</v>
      </c>
      <c r="F36" s="231" t="s">
        <v>21</v>
      </c>
      <c r="G36" s="231" t="s">
        <v>20</v>
      </c>
      <c r="H36" s="231" t="s">
        <v>23</v>
      </c>
      <c r="I36" s="231" t="s">
        <v>24</v>
      </c>
      <c r="J36" s="234" t="s">
        <v>25</v>
      </c>
    </row>
    <row r="37" spans="2:10" ht="12.75">
      <c r="B37" s="180" t="s">
        <v>55</v>
      </c>
      <c r="C37" s="232"/>
      <c r="D37" s="232"/>
      <c r="E37" s="232"/>
      <c r="F37" s="232"/>
      <c r="G37" s="232"/>
      <c r="H37" s="232"/>
      <c r="I37" s="232"/>
      <c r="J37" s="235"/>
    </row>
    <row r="38" spans="2:10" ht="12.75">
      <c r="B38" s="181" t="s">
        <v>18</v>
      </c>
      <c r="C38" s="108">
        <v>0</v>
      </c>
      <c r="D38" s="108">
        <v>0</v>
      </c>
      <c r="E38" s="108">
        <v>0</v>
      </c>
      <c r="F38" s="108">
        <v>0</v>
      </c>
      <c r="G38" s="108">
        <v>0</v>
      </c>
      <c r="H38" s="108">
        <v>0</v>
      </c>
      <c r="I38" s="108">
        <v>0</v>
      </c>
      <c r="J38" s="99">
        <f>SUM(C38:I38)</f>
        <v>0</v>
      </c>
    </row>
    <row r="39" spans="2:10" ht="12.75">
      <c r="B39" s="173" t="s">
        <v>19</v>
      </c>
      <c r="C39" s="108">
        <v>0</v>
      </c>
      <c r="D39" s="108">
        <v>0</v>
      </c>
      <c r="E39" s="108">
        <v>0</v>
      </c>
      <c r="F39" s="108">
        <v>0</v>
      </c>
      <c r="G39" s="108">
        <v>0</v>
      </c>
      <c r="H39" s="108">
        <v>0</v>
      </c>
      <c r="I39" s="108">
        <v>0</v>
      </c>
      <c r="J39" s="99">
        <f aca="true" t="shared" si="4" ref="J39:J44">SUM(C39:I39)</f>
        <v>0</v>
      </c>
    </row>
    <row r="40" spans="2:10" ht="12.75">
      <c r="B40" s="163" t="s">
        <v>22</v>
      </c>
      <c r="C40" s="108">
        <v>0</v>
      </c>
      <c r="D40" s="108">
        <v>0</v>
      </c>
      <c r="E40" s="174">
        <v>29.094804333333332</v>
      </c>
      <c r="F40" s="108">
        <v>0</v>
      </c>
      <c r="G40" s="108">
        <v>0</v>
      </c>
      <c r="H40" s="108">
        <v>0</v>
      </c>
      <c r="I40" s="108">
        <v>0</v>
      </c>
      <c r="J40" s="99">
        <f t="shared" si="4"/>
        <v>29.094804333333332</v>
      </c>
    </row>
    <row r="41" spans="2:10" ht="12.75">
      <c r="B41" s="163" t="s">
        <v>21</v>
      </c>
      <c r="C41" s="108">
        <v>0</v>
      </c>
      <c r="D41" s="108">
        <v>0</v>
      </c>
      <c r="E41" s="108">
        <v>0</v>
      </c>
      <c r="F41" s="108">
        <v>0</v>
      </c>
      <c r="G41" s="108">
        <v>0</v>
      </c>
      <c r="H41" s="108">
        <v>0</v>
      </c>
      <c r="I41" s="108">
        <v>0</v>
      </c>
      <c r="J41" s="99">
        <f t="shared" si="4"/>
        <v>0</v>
      </c>
    </row>
    <row r="42" spans="2:10" ht="12.75">
      <c r="B42" s="163" t="s">
        <v>20</v>
      </c>
      <c r="C42" s="108">
        <v>0</v>
      </c>
      <c r="D42" s="108">
        <v>0</v>
      </c>
      <c r="E42" s="108">
        <v>0</v>
      </c>
      <c r="F42" s="108">
        <v>0</v>
      </c>
      <c r="G42" s="108">
        <v>0</v>
      </c>
      <c r="H42" s="108">
        <v>0</v>
      </c>
      <c r="I42" s="108">
        <v>0</v>
      </c>
      <c r="J42" s="99">
        <f t="shared" si="4"/>
        <v>0</v>
      </c>
    </row>
    <row r="43" spans="2:10" ht="12.75">
      <c r="B43" s="163" t="s">
        <v>23</v>
      </c>
      <c r="C43" s="108">
        <v>0</v>
      </c>
      <c r="D43" s="108">
        <v>0</v>
      </c>
      <c r="E43" s="108">
        <v>0</v>
      </c>
      <c r="F43" s="108">
        <v>0</v>
      </c>
      <c r="G43" s="108">
        <v>0</v>
      </c>
      <c r="H43" s="108">
        <v>0</v>
      </c>
      <c r="I43" s="108">
        <v>0</v>
      </c>
      <c r="J43" s="99">
        <f t="shared" si="4"/>
        <v>0</v>
      </c>
    </row>
    <row r="44" spans="2:10" ht="12.75">
      <c r="B44" s="163" t="s">
        <v>24</v>
      </c>
      <c r="C44" s="108">
        <v>0</v>
      </c>
      <c r="D44" s="108">
        <v>0</v>
      </c>
      <c r="E44" s="108">
        <v>0</v>
      </c>
      <c r="F44" s="108">
        <v>0</v>
      </c>
      <c r="G44" s="108">
        <v>0</v>
      </c>
      <c r="H44" s="108">
        <v>0</v>
      </c>
      <c r="I44" s="108">
        <v>0</v>
      </c>
      <c r="J44" s="99">
        <f t="shared" si="4"/>
        <v>0</v>
      </c>
    </row>
    <row r="45" spans="2:10" ht="12.75">
      <c r="B45" s="175" t="s">
        <v>25</v>
      </c>
      <c r="C45" s="99">
        <f aca="true" t="shared" si="5" ref="C45:I45">SUM(C38,C39,C40,C41,C42,C43,C44)</f>
        <v>0</v>
      </c>
      <c r="D45" s="99">
        <f t="shared" si="5"/>
        <v>0</v>
      </c>
      <c r="E45" s="99">
        <f t="shared" si="5"/>
        <v>29.094804333333332</v>
      </c>
      <c r="F45" s="99">
        <f t="shared" si="5"/>
        <v>0</v>
      </c>
      <c r="G45" s="99">
        <f t="shared" si="5"/>
        <v>0</v>
      </c>
      <c r="H45" s="99">
        <f t="shared" si="5"/>
        <v>0</v>
      </c>
      <c r="I45" s="99">
        <f t="shared" si="5"/>
        <v>0</v>
      </c>
      <c r="J45" s="99">
        <f>SUM(C45,D45,E45,F45,G45,H45,I45)</f>
        <v>29.094804333333332</v>
      </c>
    </row>
    <row r="46" spans="2:9" ht="47.25" customHeight="1">
      <c r="B46" s="233" t="s">
        <v>152</v>
      </c>
      <c r="C46" s="233"/>
      <c r="D46" s="233"/>
      <c r="E46" s="233"/>
      <c r="F46" s="233"/>
      <c r="G46" s="233"/>
      <c r="H46" s="233"/>
      <c r="I46" s="233"/>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BG1">
      <selection activeCell="A1" sqref="A1"/>
    </sheetView>
  </sheetViews>
  <sheetFormatPr defaultColWidth="10.00390625" defaultRowHeight="12.75"/>
  <cols>
    <col min="1" max="1" width="2.7109375" style="61" customWidth="1"/>
    <col min="2" max="2" width="17.28125" style="61" customWidth="1"/>
    <col min="3" max="5" width="9.421875" style="60" customWidth="1"/>
    <col min="6" max="16" width="11.140625" style="60" customWidth="1"/>
    <col min="17" max="17" width="11.7109375" style="60" customWidth="1"/>
    <col min="18" max="19" width="10.00390625" style="60" customWidth="1"/>
    <col min="20" max="20" width="16.421875" style="60" customWidth="1"/>
    <col min="21" max="30" width="10.00390625" style="60" customWidth="1"/>
    <col min="31" max="34" width="10.00390625" style="6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223</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224</v>
      </c>
      <c r="C6" s="78"/>
      <c r="D6" s="78"/>
      <c r="E6" s="78"/>
      <c r="F6" s="78"/>
      <c r="G6" s="78"/>
      <c r="H6" s="78"/>
      <c r="I6" s="78"/>
      <c r="J6" s="78"/>
      <c r="K6" s="78"/>
      <c r="L6" s="78"/>
      <c r="M6" s="78"/>
      <c r="N6" s="78"/>
      <c r="O6" s="78"/>
      <c r="P6" s="78"/>
      <c r="Q6" s="78"/>
      <c r="R6" s="78"/>
      <c r="S6" s="28"/>
      <c r="T6" s="28" t="s">
        <v>225</v>
      </c>
      <c r="U6" s="78"/>
      <c r="V6" s="78"/>
      <c r="W6" s="78"/>
      <c r="X6" s="78"/>
      <c r="Y6" s="78"/>
      <c r="Z6" s="78"/>
      <c r="AA6" s="78"/>
      <c r="AB6" s="78"/>
      <c r="AC6" s="78"/>
      <c r="AD6" s="78"/>
      <c r="AE6" s="78"/>
      <c r="AF6" s="78"/>
      <c r="AG6" s="78"/>
      <c r="AH6" s="78"/>
      <c r="AI6" s="78"/>
      <c r="AJ6" s="78"/>
      <c r="AK6" s="57"/>
      <c r="AL6" s="28" t="s">
        <v>226</v>
      </c>
      <c r="AM6" s="57"/>
      <c r="AN6" s="57"/>
      <c r="AO6" s="57"/>
      <c r="AP6" s="57"/>
      <c r="AQ6" s="57"/>
      <c r="AR6" s="57"/>
      <c r="AS6" s="57"/>
      <c r="AT6" s="57"/>
      <c r="AU6" s="57"/>
      <c r="AV6" s="57"/>
      <c r="AW6" s="57"/>
      <c r="AX6" s="57"/>
      <c r="AY6" s="57"/>
      <c r="AZ6" s="57"/>
      <c r="BA6" s="57"/>
      <c r="BB6" s="57"/>
      <c r="BD6" s="28" t="s">
        <v>227</v>
      </c>
      <c r="BE6" s="57"/>
      <c r="BF6" s="57"/>
      <c r="BG6" s="57"/>
      <c r="BH6" s="57"/>
      <c r="BI6" s="57"/>
      <c r="BJ6" s="57"/>
      <c r="BK6" s="57"/>
      <c r="BL6" s="57"/>
      <c r="BM6" s="57"/>
      <c r="BN6" s="57"/>
      <c r="BO6" s="57"/>
      <c r="BP6" s="57"/>
      <c r="BQ6" s="57"/>
      <c r="BR6" s="57"/>
      <c r="BS6" s="57"/>
      <c r="BT6" s="57"/>
      <c r="BV6" s="28" t="s">
        <v>228</v>
      </c>
      <c r="BW6" s="57"/>
      <c r="BX6" s="57"/>
      <c r="BY6" s="57"/>
      <c r="BZ6" s="57"/>
      <c r="CA6" s="57"/>
      <c r="CB6" s="57"/>
      <c r="CC6" s="57"/>
      <c r="CD6" s="57"/>
      <c r="CE6" s="57"/>
      <c r="CF6" s="57"/>
      <c r="CG6" s="57"/>
      <c r="CH6" s="57"/>
      <c r="CI6" s="57"/>
      <c r="CJ6" s="57"/>
      <c r="CK6" s="57"/>
      <c r="CL6" s="57"/>
      <c r="CN6" s="28" t="s">
        <v>229</v>
      </c>
      <c r="CO6" s="57"/>
      <c r="CP6" s="57"/>
      <c r="CQ6" s="57"/>
      <c r="CR6" s="57"/>
      <c r="CS6" s="57"/>
      <c r="CT6" s="57"/>
      <c r="CU6" s="57"/>
      <c r="CV6" s="57"/>
      <c r="CW6" s="57"/>
      <c r="CX6" s="57"/>
      <c r="CY6" s="57"/>
      <c r="CZ6" s="57"/>
      <c r="DA6" s="57"/>
      <c r="DB6" s="57"/>
      <c r="DC6" s="57"/>
      <c r="DD6" s="57"/>
      <c r="DF6" s="28" t="s">
        <v>221</v>
      </c>
      <c r="DG6" s="57"/>
      <c r="DH6" s="57"/>
      <c r="DI6" s="57"/>
      <c r="DJ6" s="57"/>
      <c r="DK6" s="57"/>
      <c r="DL6" s="57"/>
      <c r="DM6" s="57"/>
      <c r="DN6" s="57"/>
      <c r="DO6" s="57"/>
      <c r="DP6" s="57"/>
      <c r="DQ6" s="57"/>
      <c r="DR6" s="57"/>
      <c r="DS6" s="57"/>
      <c r="DT6" s="57"/>
      <c r="DU6" s="57"/>
      <c r="DV6" s="57"/>
    </row>
    <row r="7" spans="2:126" s="81" customFormat="1" ht="30" customHeight="1">
      <c r="B7" s="79" t="s">
        <v>57</v>
      </c>
      <c r="C7" s="236" t="s">
        <v>58</v>
      </c>
      <c r="D7" s="236"/>
      <c r="E7" s="236"/>
      <c r="F7" s="236"/>
      <c r="G7" s="236"/>
      <c r="H7" s="236"/>
      <c r="I7" s="236"/>
      <c r="J7" s="236"/>
      <c r="K7" s="236"/>
      <c r="L7" s="236"/>
      <c r="M7" s="236"/>
      <c r="N7" s="236"/>
      <c r="O7" s="236"/>
      <c r="P7" s="79" t="s">
        <v>53</v>
      </c>
      <c r="Q7" s="80"/>
      <c r="R7" s="80"/>
      <c r="T7" s="79" t="s">
        <v>57</v>
      </c>
      <c r="U7" s="236" t="s">
        <v>58</v>
      </c>
      <c r="V7" s="236"/>
      <c r="W7" s="236"/>
      <c r="X7" s="236"/>
      <c r="Y7" s="236"/>
      <c r="Z7" s="236"/>
      <c r="AA7" s="236"/>
      <c r="AB7" s="236"/>
      <c r="AC7" s="236"/>
      <c r="AD7" s="236"/>
      <c r="AE7" s="236"/>
      <c r="AF7" s="236"/>
      <c r="AG7" s="236"/>
      <c r="AH7" s="79" t="s">
        <v>53</v>
      </c>
      <c r="AI7" s="80"/>
      <c r="AJ7" s="80"/>
      <c r="AK7" s="82"/>
      <c r="AL7" s="79" t="s">
        <v>57</v>
      </c>
      <c r="AM7" s="236" t="s">
        <v>58</v>
      </c>
      <c r="AN7" s="236"/>
      <c r="AO7" s="236"/>
      <c r="AP7" s="236"/>
      <c r="AQ7" s="236"/>
      <c r="AR7" s="236"/>
      <c r="AS7" s="236"/>
      <c r="AT7" s="236"/>
      <c r="AU7" s="236"/>
      <c r="AV7" s="236"/>
      <c r="AW7" s="236"/>
      <c r="AX7" s="236"/>
      <c r="AY7" s="236"/>
      <c r="AZ7" s="79" t="s">
        <v>53</v>
      </c>
      <c r="BA7" s="80"/>
      <c r="BB7" s="80"/>
      <c r="BD7" s="83" t="s">
        <v>122</v>
      </c>
      <c r="BE7" s="237" t="s">
        <v>58</v>
      </c>
      <c r="BF7" s="237"/>
      <c r="BG7" s="237"/>
      <c r="BH7" s="237"/>
      <c r="BI7" s="237"/>
      <c r="BJ7" s="237"/>
      <c r="BK7" s="237"/>
      <c r="BL7" s="237"/>
      <c r="BM7" s="237"/>
      <c r="BN7" s="237"/>
      <c r="BO7" s="237"/>
      <c r="BP7" s="237"/>
      <c r="BQ7" s="237"/>
      <c r="BR7" s="84" t="s">
        <v>53</v>
      </c>
      <c r="BS7" s="85"/>
      <c r="BT7" s="85"/>
      <c r="BU7" s="61"/>
      <c r="BV7" s="79" t="s">
        <v>122</v>
      </c>
      <c r="BW7" s="236" t="s">
        <v>58</v>
      </c>
      <c r="BX7" s="236"/>
      <c r="BY7" s="236"/>
      <c r="BZ7" s="236"/>
      <c r="CA7" s="236"/>
      <c r="CB7" s="236"/>
      <c r="CC7" s="236"/>
      <c r="CD7" s="236"/>
      <c r="CE7" s="236"/>
      <c r="CF7" s="236"/>
      <c r="CG7" s="236"/>
      <c r="CH7" s="236"/>
      <c r="CI7" s="236"/>
      <c r="CJ7" s="79" t="s">
        <v>53</v>
      </c>
      <c r="CK7" s="80"/>
      <c r="CL7" s="80"/>
      <c r="CM7" s="61"/>
      <c r="CN7" s="79" t="s">
        <v>122</v>
      </c>
      <c r="CO7" s="236" t="s">
        <v>58</v>
      </c>
      <c r="CP7" s="236"/>
      <c r="CQ7" s="236"/>
      <c r="CR7" s="236"/>
      <c r="CS7" s="236"/>
      <c r="CT7" s="236"/>
      <c r="CU7" s="236"/>
      <c r="CV7" s="236"/>
      <c r="CW7" s="236"/>
      <c r="CX7" s="236"/>
      <c r="CY7" s="236"/>
      <c r="CZ7" s="236"/>
      <c r="DA7" s="236"/>
      <c r="DB7" s="79" t="s">
        <v>53</v>
      </c>
      <c r="DC7" s="80"/>
      <c r="DD7" s="80"/>
      <c r="DE7" s="61"/>
      <c r="DF7" s="79" t="s">
        <v>122</v>
      </c>
      <c r="DG7" s="236" t="s">
        <v>58</v>
      </c>
      <c r="DH7" s="236"/>
      <c r="DI7" s="236"/>
      <c r="DJ7" s="236"/>
      <c r="DK7" s="236"/>
      <c r="DL7" s="236"/>
      <c r="DM7" s="236"/>
      <c r="DN7" s="236"/>
      <c r="DO7" s="236"/>
      <c r="DP7" s="236"/>
      <c r="DQ7" s="236"/>
      <c r="DR7" s="236"/>
      <c r="DS7" s="236"/>
      <c r="DT7" s="79" t="s">
        <v>53</v>
      </c>
      <c r="DU7" s="80"/>
      <c r="DV7" s="80"/>
    </row>
    <row r="8" spans="2:126" s="86"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79"/>
      <c r="Q8" s="79" t="s">
        <v>73</v>
      </c>
      <c r="R8" s="79" t="s">
        <v>74</v>
      </c>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79"/>
      <c r="AI8" s="79" t="s">
        <v>73</v>
      </c>
      <c r="AJ8" s="79" t="s">
        <v>74</v>
      </c>
      <c r="AK8" s="87"/>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79"/>
      <c r="BA8" s="79" t="s">
        <v>73</v>
      </c>
      <c r="BB8" s="79" t="s">
        <v>74</v>
      </c>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79"/>
      <c r="BS8" s="79" t="s">
        <v>73</v>
      </c>
      <c r="BT8" s="79" t="s">
        <v>74</v>
      </c>
      <c r="BU8" s="81"/>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79"/>
      <c r="CK8" s="79" t="s">
        <v>73</v>
      </c>
      <c r="CL8" s="79" t="s">
        <v>74</v>
      </c>
      <c r="CM8" s="81"/>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79"/>
      <c r="DC8" s="79" t="s">
        <v>73</v>
      </c>
      <c r="DD8" s="79" t="s">
        <v>74</v>
      </c>
      <c r="DE8" s="81"/>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79"/>
      <c r="DU8" s="79" t="s">
        <v>73</v>
      </c>
      <c r="DV8" s="79" t="s">
        <v>74</v>
      </c>
    </row>
    <row r="9" spans="2:126" ht="12.75">
      <c r="B9" s="88" t="s">
        <v>75</v>
      </c>
      <c r="C9" s="31">
        <f>SUM(U9,AM9,BE9,BW9,CO9,DG9)</f>
        <v>257</v>
      </c>
      <c r="D9" s="31">
        <f aca="true" t="shared" si="0" ref="D9:D33">SUM(V9,AN9,BF9,BX9,CP9,DH9)</f>
        <v>5664</v>
      </c>
      <c r="E9" s="31">
        <f aca="true" t="shared" si="1" ref="E9:E33">SUM(W9,AO9,BG9,BY9,CQ9,DI9)</f>
        <v>21601</v>
      </c>
      <c r="F9" s="31">
        <f aca="true" t="shared" si="2" ref="F9:F33">SUM(X9,AP9,BH9,BZ9,CR9,DJ9)</f>
        <v>34009</v>
      </c>
      <c r="G9" s="31">
        <f aca="true" t="shared" si="3" ref="G9:G33">SUM(Y9,AQ9,BI9,CA9,CS9,DK9)</f>
        <v>41199</v>
      </c>
      <c r="H9" s="31">
        <f aca="true" t="shared" si="4" ref="H9:H33">SUM(Z9,AR9,BJ9,CB9,CT9,DL9)</f>
        <v>47094</v>
      </c>
      <c r="I9" s="31">
        <f aca="true" t="shared" si="5" ref="I9:I33">SUM(AA9,AS9,BK9,CC9,CU9,DM9)</f>
        <v>47845</v>
      </c>
      <c r="J9" s="31">
        <f aca="true" t="shared" si="6" ref="J9:J33">SUM(AB9,AT9,BL9,CD9,CV9,DN9)</f>
        <v>47328</v>
      </c>
      <c r="K9" s="31">
        <f aca="true" t="shared" si="7" ref="K9:K33">SUM(AC9,AU9,BM9,CE9,CW9,DO9)</f>
        <v>41282</v>
      </c>
      <c r="L9" s="31">
        <f aca="true" t="shared" si="8" ref="L9:L33">SUM(AD9,AV9,BN9,CF9,CX9,DP9)</f>
        <v>35725</v>
      </c>
      <c r="M9" s="31">
        <f aca="true" t="shared" si="9" ref="M9:M33">SUM(AE9,AW9,BO9,CG9,CY9,DQ9)</f>
        <v>29853</v>
      </c>
      <c r="N9" s="31">
        <f aca="true" t="shared" si="10" ref="N9:N33">SUM(AF9,AX9,BP9,CH9,CZ9,DR9)</f>
        <v>33768</v>
      </c>
      <c r="O9" s="31">
        <f aca="true" t="shared" si="11" ref="O9:O33">SUM(AG9,AY9,BQ9,CI9,DA9,DS9)</f>
        <v>0</v>
      </c>
      <c r="P9" s="31">
        <f aca="true" t="shared" si="12" ref="P9:P33">SUM(AH9,AZ9,BR9,CJ9,DB9,DT9)</f>
        <v>385625</v>
      </c>
      <c r="Q9" s="31">
        <f aca="true" t="shared" si="13" ref="Q9:Q33">SUM(AI9,BA9,BS9,CK9,DC9,DU9)</f>
        <v>242668</v>
      </c>
      <c r="R9" s="31">
        <f aca="true" t="shared" si="14" ref="R9:R33">SUM(AJ9,BB9,BT9,CL9,DD9,DV9)</f>
        <v>142957</v>
      </c>
      <c r="S9" s="131"/>
      <c r="T9" s="88" t="s">
        <v>75</v>
      </c>
      <c r="U9" s="89">
        <v>257</v>
      </c>
      <c r="V9" s="89">
        <v>5664</v>
      </c>
      <c r="W9" s="89">
        <v>21601</v>
      </c>
      <c r="X9" s="89">
        <v>34009</v>
      </c>
      <c r="Y9" s="89">
        <v>41199</v>
      </c>
      <c r="Z9" s="89">
        <v>47094</v>
      </c>
      <c r="AA9" s="89">
        <v>47845</v>
      </c>
      <c r="AB9" s="89">
        <v>47328</v>
      </c>
      <c r="AC9" s="89">
        <v>41282</v>
      </c>
      <c r="AD9" s="89">
        <v>35725</v>
      </c>
      <c r="AE9" s="89">
        <v>29853</v>
      </c>
      <c r="AF9" s="89">
        <v>33768</v>
      </c>
      <c r="AG9" s="105">
        <v>0</v>
      </c>
      <c r="AH9" s="89">
        <v>385625</v>
      </c>
      <c r="AI9" s="89">
        <v>242668</v>
      </c>
      <c r="AJ9" s="89">
        <v>142957</v>
      </c>
      <c r="AK9" s="60"/>
      <c r="AL9" s="88"/>
      <c r="AM9" s="89"/>
      <c r="AN9" s="89"/>
      <c r="AO9" s="89"/>
      <c r="AP9" s="89"/>
      <c r="AQ9" s="89"/>
      <c r="AR9" s="89"/>
      <c r="AS9" s="89"/>
      <c r="AT9" s="89"/>
      <c r="AU9" s="89"/>
      <c r="AV9" s="89"/>
      <c r="AW9" s="89"/>
      <c r="AX9" s="89"/>
      <c r="AY9" s="89"/>
      <c r="AZ9" s="89"/>
      <c r="BA9" s="89"/>
      <c r="BB9" s="89"/>
      <c r="BD9" s="83"/>
      <c r="BE9" s="89"/>
      <c r="BF9" s="89"/>
      <c r="BG9" s="89"/>
      <c r="BH9" s="89"/>
      <c r="BI9" s="89"/>
      <c r="BJ9" s="89"/>
      <c r="BK9" s="89"/>
      <c r="BL9" s="89"/>
      <c r="BM9" s="89"/>
      <c r="BN9" s="89"/>
      <c r="BO9" s="89"/>
      <c r="BP9" s="89"/>
      <c r="BQ9" s="89"/>
      <c r="BR9" s="89"/>
      <c r="BS9" s="89"/>
      <c r="BT9" s="89"/>
      <c r="BV9" s="88"/>
      <c r="BW9" s="89"/>
      <c r="BX9" s="89"/>
      <c r="BY9" s="89"/>
      <c r="BZ9" s="89"/>
      <c r="CA9" s="89"/>
      <c r="CB9" s="89"/>
      <c r="CC9" s="89"/>
      <c r="CD9" s="89"/>
      <c r="CE9" s="89"/>
      <c r="CF9" s="89"/>
      <c r="CG9" s="89"/>
      <c r="CH9" s="89"/>
      <c r="CI9" s="89"/>
      <c r="CJ9" s="89"/>
      <c r="CK9" s="89"/>
      <c r="CL9" s="89"/>
      <c r="CN9" s="88"/>
      <c r="CO9" s="89"/>
      <c r="CP9" s="89"/>
      <c r="CQ9" s="89"/>
      <c r="CR9" s="89"/>
      <c r="CS9" s="89"/>
      <c r="CT9" s="89"/>
      <c r="CU9" s="89"/>
      <c r="CV9" s="89"/>
      <c r="CW9" s="89"/>
      <c r="CX9" s="89"/>
      <c r="CY9" s="89"/>
      <c r="CZ9" s="89"/>
      <c r="DA9" s="89"/>
      <c r="DB9" s="89"/>
      <c r="DC9" s="89"/>
      <c r="DD9" s="89"/>
      <c r="DF9" s="88"/>
      <c r="DG9" s="89"/>
      <c r="DH9" s="89"/>
      <c r="DI9" s="89"/>
      <c r="DJ9" s="89"/>
      <c r="DK9" s="89"/>
      <c r="DL9" s="89"/>
      <c r="DM9" s="89"/>
      <c r="DN9" s="89"/>
      <c r="DO9" s="89"/>
      <c r="DP9" s="89"/>
      <c r="DQ9" s="89"/>
      <c r="DR9" s="89"/>
      <c r="DS9" s="89"/>
      <c r="DT9" s="89"/>
      <c r="DU9" s="89"/>
      <c r="DV9" s="89"/>
    </row>
    <row r="10" spans="2:126" ht="12.75">
      <c r="B10" s="88" t="s">
        <v>76</v>
      </c>
      <c r="C10" s="31">
        <f aca="true" t="shared" si="15" ref="C10:C32">SUM(U10,AM10,BE10,BW10,CO10,DG10)</f>
        <v>101</v>
      </c>
      <c r="D10" s="31">
        <f t="shared" si="0"/>
        <v>2471</v>
      </c>
      <c r="E10" s="31">
        <f t="shared" si="1"/>
        <v>11077</v>
      </c>
      <c r="F10" s="31">
        <f t="shared" si="2"/>
        <v>19413</v>
      </c>
      <c r="G10" s="31">
        <f t="shared" si="3"/>
        <v>24601</v>
      </c>
      <c r="H10" s="31">
        <f t="shared" si="4"/>
        <v>22626</v>
      </c>
      <c r="I10" s="31">
        <f t="shared" si="5"/>
        <v>20324</v>
      </c>
      <c r="J10" s="31">
        <f t="shared" si="6"/>
        <v>18325</v>
      </c>
      <c r="K10" s="31">
        <f t="shared" si="7"/>
        <v>14136</v>
      </c>
      <c r="L10" s="31">
        <f t="shared" si="8"/>
        <v>9874</v>
      </c>
      <c r="M10" s="31">
        <f t="shared" si="9"/>
        <v>6486</v>
      </c>
      <c r="N10" s="31">
        <f t="shared" si="10"/>
        <v>4659</v>
      </c>
      <c r="O10" s="31">
        <f t="shared" si="11"/>
        <v>0</v>
      </c>
      <c r="P10" s="31">
        <f t="shared" si="12"/>
        <v>154093</v>
      </c>
      <c r="Q10" s="31">
        <f t="shared" si="13"/>
        <v>97815</v>
      </c>
      <c r="R10" s="31">
        <f t="shared" si="14"/>
        <v>56278</v>
      </c>
      <c r="S10" s="131"/>
      <c r="T10" s="88" t="s">
        <v>76</v>
      </c>
      <c r="U10" s="105">
        <v>56</v>
      </c>
      <c r="V10" s="105">
        <v>2085</v>
      </c>
      <c r="W10" s="105">
        <v>9720</v>
      </c>
      <c r="X10" s="105">
        <v>17554</v>
      </c>
      <c r="Y10" s="105">
        <v>22595</v>
      </c>
      <c r="Z10" s="105">
        <v>20627</v>
      </c>
      <c r="AA10" s="105">
        <v>18455</v>
      </c>
      <c r="AB10" s="105">
        <v>16568</v>
      </c>
      <c r="AC10" s="105">
        <v>12932</v>
      </c>
      <c r="AD10" s="105">
        <v>9094</v>
      </c>
      <c r="AE10" s="105">
        <v>5987</v>
      </c>
      <c r="AF10" s="105">
        <v>4204</v>
      </c>
      <c r="AG10" s="105">
        <v>0</v>
      </c>
      <c r="AH10" s="105">
        <v>139877</v>
      </c>
      <c r="AI10" s="105">
        <v>89063</v>
      </c>
      <c r="AJ10" s="105">
        <v>50814</v>
      </c>
      <c r="AK10" s="60"/>
      <c r="AL10" s="88" t="s">
        <v>77</v>
      </c>
      <c r="AM10" s="105">
        <v>0</v>
      </c>
      <c r="AN10" s="105">
        <v>0</v>
      </c>
      <c r="AO10" s="105">
        <v>0</v>
      </c>
      <c r="AP10" s="105">
        <v>5</v>
      </c>
      <c r="AQ10" s="105">
        <v>57</v>
      </c>
      <c r="AR10" s="105">
        <v>261</v>
      </c>
      <c r="AS10" s="105">
        <v>389</v>
      </c>
      <c r="AT10" s="105">
        <v>507</v>
      </c>
      <c r="AU10" s="105">
        <v>429</v>
      </c>
      <c r="AV10" s="105">
        <v>324</v>
      </c>
      <c r="AW10" s="105">
        <v>224</v>
      </c>
      <c r="AX10" s="105">
        <v>195</v>
      </c>
      <c r="AY10" s="105">
        <v>0</v>
      </c>
      <c r="AZ10" s="105">
        <v>2391</v>
      </c>
      <c r="BA10" s="105">
        <v>1670</v>
      </c>
      <c r="BB10" s="105">
        <v>721</v>
      </c>
      <c r="BC10" s="60"/>
      <c r="BD10" s="88" t="s">
        <v>77</v>
      </c>
      <c r="BE10" s="105">
        <v>44</v>
      </c>
      <c r="BF10" s="105">
        <v>301</v>
      </c>
      <c r="BG10" s="105">
        <v>802</v>
      </c>
      <c r="BH10" s="105">
        <v>994</v>
      </c>
      <c r="BI10" s="105">
        <v>1064</v>
      </c>
      <c r="BJ10" s="105">
        <v>874</v>
      </c>
      <c r="BK10" s="105">
        <v>758</v>
      </c>
      <c r="BL10" s="105">
        <v>680</v>
      </c>
      <c r="BM10" s="105">
        <v>436</v>
      </c>
      <c r="BN10" s="105">
        <v>298</v>
      </c>
      <c r="BO10" s="105">
        <v>204</v>
      </c>
      <c r="BP10" s="105">
        <v>237</v>
      </c>
      <c r="BQ10" s="105">
        <v>0</v>
      </c>
      <c r="BR10" s="105">
        <v>6692</v>
      </c>
      <c r="BS10" s="105">
        <v>3899</v>
      </c>
      <c r="BT10" s="105">
        <v>2793</v>
      </c>
      <c r="BV10" s="88" t="s">
        <v>77</v>
      </c>
      <c r="BW10" s="105">
        <v>0</v>
      </c>
      <c r="BX10" s="105">
        <v>0</v>
      </c>
      <c r="BY10" s="105">
        <v>0</v>
      </c>
      <c r="BZ10" s="105">
        <v>0</v>
      </c>
      <c r="CA10" s="105">
        <v>0</v>
      </c>
      <c r="CB10" s="105">
        <v>0</v>
      </c>
      <c r="CC10" s="105">
        <v>0</v>
      </c>
      <c r="CD10" s="105">
        <v>0</v>
      </c>
      <c r="CE10" s="105">
        <v>0</v>
      </c>
      <c r="CF10" s="105">
        <v>0</v>
      </c>
      <c r="CG10" s="105">
        <v>0</v>
      </c>
      <c r="CH10" s="105">
        <v>0</v>
      </c>
      <c r="CI10" s="105">
        <v>0</v>
      </c>
      <c r="CJ10" s="105">
        <v>0</v>
      </c>
      <c r="CK10" s="105">
        <v>0</v>
      </c>
      <c r="CL10" s="105">
        <v>0</v>
      </c>
      <c r="CN10" s="88" t="s">
        <v>77</v>
      </c>
      <c r="CO10" s="105">
        <v>0</v>
      </c>
      <c r="CP10" s="105">
        <v>0</v>
      </c>
      <c r="CQ10" s="105">
        <v>3</v>
      </c>
      <c r="CR10" s="105">
        <v>7</v>
      </c>
      <c r="CS10" s="105">
        <v>24</v>
      </c>
      <c r="CT10" s="105">
        <v>30</v>
      </c>
      <c r="CU10" s="105">
        <v>27</v>
      </c>
      <c r="CV10" s="105">
        <v>26</v>
      </c>
      <c r="CW10" s="105">
        <v>23</v>
      </c>
      <c r="CX10" s="105">
        <v>20</v>
      </c>
      <c r="CY10" s="105">
        <v>27</v>
      </c>
      <c r="CZ10" s="105">
        <v>10</v>
      </c>
      <c r="DA10" s="105">
        <v>0</v>
      </c>
      <c r="DB10" s="105">
        <v>197</v>
      </c>
      <c r="DC10" s="105">
        <v>143</v>
      </c>
      <c r="DD10" s="105">
        <v>54</v>
      </c>
      <c r="DF10" s="88" t="s">
        <v>77</v>
      </c>
      <c r="DG10" s="105">
        <v>1</v>
      </c>
      <c r="DH10" s="105">
        <v>85</v>
      </c>
      <c r="DI10" s="105">
        <v>552</v>
      </c>
      <c r="DJ10" s="105">
        <v>853</v>
      </c>
      <c r="DK10" s="105">
        <v>861</v>
      </c>
      <c r="DL10" s="105">
        <v>834</v>
      </c>
      <c r="DM10" s="105">
        <v>695</v>
      </c>
      <c r="DN10" s="105">
        <v>544</v>
      </c>
      <c r="DO10" s="105">
        <v>316</v>
      </c>
      <c r="DP10" s="105">
        <v>138</v>
      </c>
      <c r="DQ10" s="105">
        <v>44</v>
      </c>
      <c r="DR10" s="105">
        <v>13</v>
      </c>
      <c r="DS10" s="105">
        <v>0</v>
      </c>
      <c r="DT10" s="105">
        <v>4936</v>
      </c>
      <c r="DU10" s="105">
        <v>3040</v>
      </c>
      <c r="DV10" s="105">
        <v>1896</v>
      </c>
    </row>
    <row r="11" spans="2:126" ht="12.75">
      <c r="B11" s="88" t="s">
        <v>78</v>
      </c>
      <c r="C11" s="31">
        <f t="shared" si="15"/>
        <v>333</v>
      </c>
      <c r="D11" s="31">
        <f t="shared" si="0"/>
        <v>3069</v>
      </c>
      <c r="E11" s="31">
        <f t="shared" si="1"/>
        <v>8182</v>
      </c>
      <c r="F11" s="31">
        <f t="shared" si="2"/>
        <v>12392</v>
      </c>
      <c r="G11" s="31">
        <f t="shared" si="3"/>
        <v>14658</v>
      </c>
      <c r="H11" s="31">
        <f t="shared" si="4"/>
        <v>12937</v>
      </c>
      <c r="I11" s="31">
        <f t="shared" si="5"/>
        <v>11515</v>
      </c>
      <c r="J11" s="31">
        <f t="shared" si="6"/>
        <v>10138</v>
      </c>
      <c r="K11" s="31">
        <f t="shared" si="7"/>
        <v>7634</v>
      </c>
      <c r="L11" s="31">
        <f t="shared" si="8"/>
        <v>4208</v>
      </c>
      <c r="M11" s="31">
        <f t="shared" si="9"/>
        <v>2161</v>
      </c>
      <c r="N11" s="31">
        <f t="shared" si="10"/>
        <v>1281</v>
      </c>
      <c r="O11" s="31">
        <f t="shared" si="11"/>
        <v>0</v>
      </c>
      <c r="P11" s="31">
        <f t="shared" si="12"/>
        <v>88508</v>
      </c>
      <c r="Q11" s="31">
        <f t="shared" si="13"/>
        <v>54117</v>
      </c>
      <c r="R11" s="31">
        <f t="shared" si="14"/>
        <v>34391</v>
      </c>
      <c r="S11" s="131"/>
      <c r="T11" s="88" t="s">
        <v>78</v>
      </c>
      <c r="U11" s="105">
        <v>59</v>
      </c>
      <c r="V11" s="105">
        <v>944</v>
      </c>
      <c r="W11" s="105">
        <v>4500</v>
      </c>
      <c r="X11" s="105">
        <v>8896</v>
      </c>
      <c r="Y11" s="105">
        <v>11179</v>
      </c>
      <c r="Z11" s="105">
        <v>10095</v>
      </c>
      <c r="AA11" s="105">
        <v>8904</v>
      </c>
      <c r="AB11" s="105">
        <v>7864</v>
      </c>
      <c r="AC11" s="105">
        <v>5834</v>
      </c>
      <c r="AD11" s="105">
        <v>3284</v>
      </c>
      <c r="AE11" s="105">
        <v>1709</v>
      </c>
      <c r="AF11" s="105">
        <v>1016</v>
      </c>
      <c r="AG11" s="105">
        <v>0</v>
      </c>
      <c r="AH11" s="105">
        <v>64284</v>
      </c>
      <c r="AI11" s="105">
        <v>41676</v>
      </c>
      <c r="AJ11" s="105">
        <v>22608</v>
      </c>
      <c r="AK11" s="60"/>
      <c r="AL11" s="88" t="s">
        <v>79</v>
      </c>
      <c r="AM11" s="105">
        <v>0</v>
      </c>
      <c r="AN11" s="105">
        <v>0</v>
      </c>
      <c r="AO11" s="105">
        <v>0</v>
      </c>
      <c r="AP11" s="105">
        <v>0</v>
      </c>
      <c r="AQ11" s="105">
        <v>3</v>
      </c>
      <c r="AR11" s="105">
        <v>10</v>
      </c>
      <c r="AS11" s="105">
        <v>17</v>
      </c>
      <c r="AT11" s="105">
        <v>21</v>
      </c>
      <c r="AU11" s="105">
        <v>22</v>
      </c>
      <c r="AV11" s="105">
        <v>13</v>
      </c>
      <c r="AW11" s="105">
        <v>11</v>
      </c>
      <c r="AX11" s="105">
        <v>14</v>
      </c>
      <c r="AY11" s="105">
        <v>0</v>
      </c>
      <c r="AZ11" s="105">
        <v>111</v>
      </c>
      <c r="BA11" s="105">
        <v>82</v>
      </c>
      <c r="BB11" s="105">
        <v>29</v>
      </c>
      <c r="BC11" s="60"/>
      <c r="BD11" s="88" t="s">
        <v>79</v>
      </c>
      <c r="BE11" s="105">
        <v>274</v>
      </c>
      <c r="BF11" s="105">
        <v>2104</v>
      </c>
      <c r="BG11" s="105">
        <v>3590</v>
      </c>
      <c r="BH11" s="105">
        <v>3352</v>
      </c>
      <c r="BI11" s="105">
        <v>3308</v>
      </c>
      <c r="BJ11" s="105">
        <v>2639</v>
      </c>
      <c r="BK11" s="105">
        <v>2431</v>
      </c>
      <c r="BL11" s="105">
        <v>2119</v>
      </c>
      <c r="BM11" s="105">
        <v>1678</v>
      </c>
      <c r="BN11" s="105">
        <v>856</v>
      </c>
      <c r="BO11" s="105">
        <v>427</v>
      </c>
      <c r="BP11" s="105">
        <v>242</v>
      </c>
      <c r="BQ11" s="105">
        <v>0</v>
      </c>
      <c r="BR11" s="105">
        <v>23020</v>
      </c>
      <c r="BS11" s="105">
        <v>11661</v>
      </c>
      <c r="BT11" s="105">
        <v>11359</v>
      </c>
      <c r="BV11" s="88" t="s">
        <v>79</v>
      </c>
      <c r="BW11" s="105">
        <v>0</v>
      </c>
      <c r="BX11" s="105">
        <v>0</v>
      </c>
      <c r="BY11" s="105">
        <v>0</v>
      </c>
      <c r="BZ11" s="105">
        <v>0</v>
      </c>
      <c r="CA11" s="105">
        <v>0</v>
      </c>
      <c r="CB11" s="105">
        <v>0</v>
      </c>
      <c r="CC11" s="105">
        <v>0</v>
      </c>
      <c r="CD11" s="105">
        <v>0</v>
      </c>
      <c r="CE11" s="105">
        <v>0</v>
      </c>
      <c r="CF11" s="105">
        <v>0</v>
      </c>
      <c r="CG11" s="105">
        <v>0</v>
      </c>
      <c r="CH11" s="105">
        <v>0</v>
      </c>
      <c r="CI11" s="105">
        <v>0</v>
      </c>
      <c r="CJ11" s="105">
        <v>0</v>
      </c>
      <c r="CK11" s="105">
        <v>0</v>
      </c>
      <c r="CL11" s="105">
        <v>0</v>
      </c>
      <c r="CN11" s="88" t="s">
        <v>79</v>
      </c>
      <c r="CO11" s="105">
        <v>0</v>
      </c>
      <c r="CP11" s="105">
        <v>0</v>
      </c>
      <c r="CQ11" s="105">
        <v>3</v>
      </c>
      <c r="CR11" s="105">
        <v>6</v>
      </c>
      <c r="CS11" s="105">
        <v>13</v>
      </c>
      <c r="CT11" s="105">
        <v>8</v>
      </c>
      <c r="CU11" s="105">
        <v>8</v>
      </c>
      <c r="CV11" s="105">
        <v>11</v>
      </c>
      <c r="CW11" s="105">
        <v>12</v>
      </c>
      <c r="CX11" s="105">
        <v>6</v>
      </c>
      <c r="CY11" s="105">
        <v>4</v>
      </c>
      <c r="CZ11" s="105">
        <v>7</v>
      </c>
      <c r="DA11" s="105">
        <v>0</v>
      </c>
      <c r="DB11" s="105">
        <v>78</v>
      </c>
      <c r="DC11" s="105">
        <v>55</v>
      </c>
      <c r="DD11" s="105">
        <v>23</v>
      </c>
      <c r="DF11" s="88" t="s">
        <v>79</v>
      </c>
      <c r="DG11" s="105">
        <v>0</v>
      </c>
      <c r="DH11" s="105">
        <v>21</v>
      </c>
      <c r="DI11" s="105">
        <v>89</v>
      </c>
      <c r="DJ11" s="105">
        <v>138</v>
      </c>
      <c r="DK11" s="105">
        <v>155</v>
      </c>
      <c r="DL11" s="105">
        <v>185</v>
      </c>
      <c r="DM11" s="105">
        <v>155</v>
      </c>
      <c r="DN11" s="105">
        <v>123</v>
      </c>
      <c r="DO11" s="105">
        <v>88</v>
      </c>
      <c r="DP11" s="105">
        <v>49</v>
      </c>
      <c r="DQ11" s="105">
        <v>10</v>
      </c>
      <c r="DR11" s="105">
        <v>2</v>
      </c>
      <c r="DS11" s="105">
        <v>0</v>
      </c>
      <c r="DT11" s="105">
        <v>1015</v>
      </c>
      <c r="DU11" s="105">
        <v>643</v>
      </c>
      <c r="DV11" s="105">
        <v>372</v>
      </c>
    </row>
    <row r="12" spans="2:126" ht="12.75">
      <c r="B12" s="88" t="s">
        <v>80</v>
      </c>
      <c r="C12" s="31">
        <f aca="true" t="shared" si="16" ref="C12:C17">SUM(U12,AM12,BE12,BW12,CO12,DG12)</f>
        <v>349</v>
      </c>
      <c r="D12" s="31">
        <f aca="true" t="shared" si="17" ref="D12:D17">SUM(V12,AN12,BF12,BX12,CP12,DH12)</f>
        <v>4235</v>
      </c>
      <c r="E12" s="31">
        <f aca="true" t="shared" si="18" ref="E12:E17">SUM(W12,AO12,BG12,BY12,CQ12,DI12)</f>
        <v>10702</v>
      </c>
      <c r="F12" s="31">
        <f aca="true" t="shared" si="19" ref="F12:F17">SUM(X12,AP12,BH12,BZ12,CR12,DJ12)</f>
        <v>14614</v>
      </c>
      <c r="G12" s="31">
        <f aca="true" t="shared" si="20" ref="G12:G17">SUM(Y12,AQ12,BI12,CA12,CS12,DK12)</f>
        <v>16372</v>
      </c>
      <c r="H12" s="31">
        <f aca="true" t="shared" si="21" ref="H12:H17">SUM(Z12,AR12,BJ12,CB12,CT12,DL12)</f>
        <v>15344</v>
      </c>
      <c r="I12" s="31">
        <f aca="true" t="shared" si="22" ref="I12:I17">SUM(AA12,AS12,BK12,CC12,CU12,DM12)</f>
        <v>13294</v>
      </c>
      <c r="J12" s="31">
        <f aca="true" t="shared" si="23" ref="J12:J17">SUM(AB12,AT12,BL12,CD12,CV12,DN12)</f>
        <v>11992</v>
      </c>
      <c r="K12" s="31">
        <f aca="true" t="shared" si="24" ref="K12:K17">SUM(AC12,AU12,BM12,CE12,CW12,DO12)</f>
        <v>9018</v>
      </c>
      <c r="L12" s="31">
        <f aca="true" t="shared" si="25" ref="L12:L17">SUM(AD12,AV12,BN12,CF12,CX12,DP12)</f>
        <v>5024</v>
      </c>
      <c r="M12" s="31">
        <f aca="true" t="shared" si="26" ref="M12:M17">SUM(AE12,AW12,BO12,CG12,CY12,DQ12)</f>
        <v>2294</v>
      </c>
      <c r="N12" s="31">
        <f aca="true" t="shared" si="27" ref="N12:N17">SUM(AF12,AX12,BP12,CH12,CZ12,DR12)</f>
        <v>1591</v>
      </c>
      <c r="O12" s="31">
        <f aca="true" t="shared" si="28" ref="O12:O17">SUM(AG12,AY12,BQ12,CI12,DA12,DS12)</f>
        <v>1</v>
      </c>
      <c r="P12" s="31">
        <f aca="true" t="shared" si="29" ref="P12:P17">SUM(AH12,AZ12,BR12,CJ12,DB12,DT12)</f>
        <v>104830</v>
      </c>
      <c r="Q12" s="31">
        <f aca="true" t="shared" si="30" ref="Q12:Q17">SUM(AI12,BA12,BS12,CK12,DC12,DU12)</f>
        <v>58511</v>
      </c>
      <c r="R12" s="31">
        <f aca="true" t="shared" si="31" ref="R12:R17">SUM(AJ12,BB12,BT12,CL12,DD12,DV12)</f>
        <v>46319</v>
      </c>
      <c r="S12" s="131"/>
      <c r="T12" s="88" t="s">
        <v>80</v>
      </c>
      <c r="U12" s="105">
        <v>106</v>
      </c>
      <c r="V12" s="105">
        <v>1423</v>
      </c>
      <c r="W12" s="105">
        <v>5352</v>
      </c>
      <c r="X12" s="105">
        <v>9064</v>
      </c>
      <c r="Y12" s="105">
        <v>11171</v>
      </c>
      <c r="Z12" s="105">
        <v>10705</v>
      </c>
      <c r="AA12" s="105">
        <v>9185</v>
      </c>
      <c r="AB12" s="105">
        <v>8370</v>
      </c>
      <c r="AC12" s="105">
        <v>6475</v>
      </c>
      <c r="AD12" s="105">
        <v>3675</v>
      </c>
      <c r="AE12" s="105">
        <v>1729</v>
      </c>
      <c r="AF12" s="105">
        <v>1286</v>
      </c>
      <c r="AG12" s="105">
        <v>1</v>
      </c>
      <c r="AH12" s="105">
        <v>68542</v>
      </c>
      <c r="AI12" s="105">
        <v>40265</v>
      </c>
      <c r="AJ12" s="105">
        <v>28277</v>
      </c>
      <c r="AK12" s="60"/>
      <c r="AL12" s="88" t="s">
        <v>81</v>
      </c>
      <c r="AM12" s="105">
        <v>0</v>
      </c>
      <c r="AN12" s="105">
        <v>0</v>
      </c>
      <c r="AO12" s="105">
        <v>0</v>
      </c>
      <c r="AP12" s="105">
        <v>0</v>
      </c>
      <c r="AQ12" s="105">
        <v>1</v>
      </c>
      <c r="AR12" s="105">
        <v>9</v>
      </c>
      <c r="AS12" s="105">
        <v>10</v>
      </c>
      <c r="AT12" s="105">
        <v>7</v>
      </c>
      <c r="AU12" s="105">
        <v>10</v>
      </c>
      <c r="AV12" s="105">
        <v>11</v>
      </c>
      <c r="AW12" s="105">
        <v>8</v>
      </c>
      <c r="AX12" s="105">
        <v>8</v>
      </c>
      <c r="AY12" s="105">
        <v>0</v>
      </c>
      <c r="AZ12" s="105">
        <v>64</v>
      </c>
      <c r="BA12" s="105">
        <v>47</v>
      </c>
      <c r="BB12" s="105">
        <v>17</v>
      </c>
      <c r="BC12" s="60"/>
      <c r="BD12" s="88" t="s">
        <v>81</v>
      </c>
      <c r="BE12" s="105">
        <v>240</v>
      </c>
      <c r="BF12" s="105">
        <v>2776</v>
      </c>
      <c r="BG12" s="105">
        <v>5159</v>
      </c>
      <c r="BH12" s="105">
        <v>5229</v>
      </c>
      <c r="BI12" s="105">
        <v>4868</v>
      </c>
      <c r="BJ12" s="105">
        <v>4263</v>
      </c>
      <c r="BK12" s="105">
        <v>3857</v>
      </c>
      <c r="BL12" s="105">
        <v>3448</v>
      </c>
      <c r="BM12" s="105">
        <v>2407</v>
      </c>
      <c r="BN12" s="105">
        <v>1288</v>
      </c>
      <c r="BO12" s="105">
        <v>534</v>
      </c>
      <c r="BP12" s="105">
        <v>291</v>
      </c>
      <c r="BQ12" s="105">
        <v>0</v>
      </c>
      <c r="BR12" s="105">
        <v>34360</v>
      </c>
      <c r="BS12" s="105">
        <v>17102</v>
      </c>
      <c r="BT12" s="105">
        <v>17258</v>
      </c>
      <c r="BV12" s="88" t="s">
        <v>81</v>
      </c>
      <c r="BW12" s="105">
        <v>0</v>
      </c>
      <c r="BX12" s="105">
        <v>0</v>
      </c>
      <c r="BY12" s="105">
        <v>0</v>
      </c>
      <c r="BZ12" s="105">
        <v>0</v>
      </c>
      <c r="CA12" s="105">
        <v>0</v>
      </c>
      <c r="CB12" s="105">
        <v>0</v>
      </c>
      <c r="CC12" s="105">
        <v>0</v>
      </c>
      <c r="CD12" s="105">
        <v>0</v>
      </c>
      <c r="CE12" s="105">
        <v>0</v>
      </c>
      <c r="CF12" s="105">
        <v>0</v>
      </c>
      <c r="CG12" s="105">
        <v>0</v>
      </c>
      <c r="CH12" s="105">
        <v>0</v>
      </c>
      <c r="CI12" s="105">
        <v>0</v>
      </c>
      <c r="CJ12" s="105">
        <v>0</v>
      </c>
      <c r="CK12" s="105">
        <v>0</v>
      </c>
      <c r="CL12" s="105">
        <v>0</v>
      </c>
      <c r="CN12" s="88" t="s">
        <v>81</v>
      </c>
      <c r="CO12" s="105">
        <v>0</v>
      </c>
      <c r="CP12" s="105">
        <v>0</v>
      </c>
      <c r="CQ12" s="105">
        <v>3</v>
      </c>
      <c r="CR12" s="105">
        <v>11</v>
      </c>
      <c r="CS12" s="105">
        <v>13</v>
      </c>
      <c r="CT12" s="105">
        <v>19</v>
      </c>
      <c r="CU12" s="105">
        <v>12</v>
      </c>
      <c r="CV12" s="105">
        <v>11</v>
      </c>
      <c r="CW12" s="105">
        <v>13</v>
      </c>
      <c r="CX12" s="105">
        <v>7</v>
      </c>
      <c r="CY12" s="105">
        <v>6</v>
      </c>
      <c r="CZ12" s="105">
        <v>2</v>
      </c>
      <c r="DA12" s="105">
        <v>0</v>
      </c>
      <c r="DB12" s="105">
        <v>97</v>
      </c>
      <c r="DC12" s="105">
        <v>58</v>
      </c>
      <c r="DD12" s="105">
        <v>39</v>
      </c>
      <c r="DF12" s="88" t="s">
        <v>81</v>
      </c>
      <c r="DG12" s="105">
        <v>3</v>
      </c>
      <c r="DH12" s="105">
        <v>36</v>
      </c>
      <c r="DI12" s="105">
        <v>188</v>
      </c>
      <c r="DJ12" s="105">
        <v>310</v>
      </c>
      <c r="DK12" s="105">
        <v>319</v>
      </c>
      <c r="DL12" s="105">
        <v>348</v>
      </c>
      <c r="DM12" s="105">
        <v>230</v>
      </c>
      <c r="DN12" s="105">
        <v>156</v>
      </c>
      <c r="DO12" s="105">
        <v>113</v>
      </c>
      <c r="DP12" s="105">
        <v>43</v>
      </c>
      <c r="DQ12" s="105">
        <v>17</v>
      </c>
      <c r="DR12" s="105">
        <v>4</v>
      </c>
      <c r="DS12" s="105">
        <v>0</v>
      </c>
      <c r="DT12" s="105">
        <v>1767</v>
      </c>
      <c r="DU12" s="105">
        <v>1039</v>
      </c>
      <c r="DV12" s="105">
        <v>728</v>
      </c>
    </row>
    <row r="13" spans="2:126" ht="12.75">
      <c r="B13" s="88" t="s">
        <v>82</v>
      </c>
      <c r="C13" s="31">
        <f t="shared" si="16"/>
        <v>353</v>
      </c>
      <c r="D13" s="31">
        <f t="shared" si="17"/>
        <v>5755</v>
      </c>
      <c r="E13" s="31">
        <f t="shared" si="18"/>
        <v>16837</v>
      </c>
      <c r="F13" s="31">
        <f t="shared" si="19"/>
        <v>22375</v>
      </c>
      <c r="G13" s="31">
        <f t="shared" si="20"/>
        <v>24628</v>
      </c>
      <c r="H13" s="31">
        <f t="shared" si="21"/>
        <v>22532</v>
      </c>
      <c r="I13" s="31">
        <f t="shared" si="22"/>
        <v>20281</v>
      </c>
      <c r="J13" s="31">
        <f t="shared" si="23"/>
        <v>18594</v>
      </c>
      <c r="K13" s="31">
        <f t="shared" si="24"/>
        <v>14278</v>
      </c>
      <c r="L13" s="31">
        <f t="shared" si="25"/>
        <v>7522</v>
      </c>
      <c r="M13" s="31">
        <f t="shared" si="26"/>
        <v>3396</v>
      </c>
      <c r="N13" s="31">
        <f t="shared" si="27"/>
        <v>2495</v>
      </c>
      <c r="O13" s="31">
        <f t="shared" si="28"/>
        <v>0</v>
      </c>
      <c r="P13" s="31">
        <f t="shared" si="29"/>
        <v>159046</v>
      </c>
      <c r="Q13" s="31">
        <f t="shared" si="30"/>
        <v>87063</v>
      </c>
      <c r="R13" s="31">
        <f t="shared" si="31"/>
        <v>71983</v>
      </c>
      <c r="S13" s="131"/>
      <c r="T13" s="88" t="s">
        <v>82</v>
      </c>
      <c r="U13" s="105">
        <v>151</v>
      </c>
      <c r="V13" s="105">
        <v>2324</v>
      </c>
      <c r="W13" s="105">
        <v>8691</v>
      </c>
      <c r="X13" s="105">
        <v>13403</v>
      </c>
      <c r="Y13" s="105">
        <v>15941</v>
      </c>
      <c r="Z13" s="105">
        <v>14975</v>
      </c>
      <c r="AA13" s="105">
        <v>13494</v>
      </c>
      <c r="AB13" s="105">
        <v>12435</v>
      </c>
      <c r="AC13" s="105">
        <v>9802</v>
      </c>
      <c r="AD13" s="105">
        <v>5249</v>
      </c>
      <c r="AE13" s="105">
        <v>2524</v>
      </c>
      <c r="AF13" s="105">
        <v>2057</v>
      </c>
      <c r="AG13" s="105">
        <v>0</v>
      </c>
      <c r="AH13" s="105">
        <v>101046</v>
      </c>
      <c r="AI13" s="105">
        <v>57602</v>
      </c>
      <c r="AJ13" s="105">
        <v>43444</v>
      </c>
      <c r="AK13" s="60"/>
      <c r="AL13" s="88" t="s">
        <v>83</v>
      </c>
      <c r="AM13" s="105">
        <v>0</v>
      </c>
      <c r="AN13" s="105">
        <v>0</v>
      </c>
      <c r="AO13" s="105">
        <v>0</v>
      </c>
      <c r="AP13" s="105">
        <v>0</v>
      </c>
      <c r="AQ13" s="105">
        <v>2</v>
      </c>
      <c r="AR13" s="105">
        <v>2</v>
      </c>
      <c r="AS13" s="105">
        <v>9</v>
      </c>
      <c r="AT13" s="105">
        <v>13</v>
      </c>
      <c r="AU13" s="105">
        <v>13</v>
      </c>
      <c r="AV13" s="105">
        <v>18</v>
      </c>
      <c r="AW13" s="105">
        <v>13</v>
      </c>
      <c r="AX13" s="105">
        <v>5</v>
      </c>
      <c r="AY13" s="105">
        <v>0</v>
      </c>
      <c r="AZ13" s="105">
        <v>75</v>
      </c>
      <c r="BA13" s="105">
        <v>45</v>
      </c>
      <c r="BB13" s="105">
        <v>30</v>
      </c>
      <c r="BC13" s="60"/>
      <c r="BD13" s="88" t="s">
        <v>83</v>
      </c>
      <c r="BE13" s="105">
        <v>200</v>
      </c>
      <c r="BF13" s="105">
        <v>3345</v>
      </c>
      <c r="BG13" s="105">
        <v>7605</v>
      </c>
      <c r="BH13" s="105">
        <v>8115</v>
      </c>
      <c r="BI13" s="105">
        <v>7881</v>
      </c>
      <c r="BJ13" s="105">
        <v>6827</v>
      </c>
      <c r="BK13" s="105">
        <v>6235</v>
      </c>
      <c r="BL13" s="105">
        <v>5724</v>
      </c>
      <c r="BM13" s="105">
        <v>4244</v>
      </c>
      <c r="BN13" s="105">
        <v>2176</v>
      </c>
      <c r="BO13" s="105">
        <v>819</v>
      </c>
      <c r="BP13" s="105">
        <v>422</v>
      </c>
      <c r="BQ13" s="105">
        <v>0</v>
      </c>
      <c r="BR13" s="105">
        <v>53593</v>
      </c>
      <c r="BS13" s="105">
        <v>26937</v>
      </c>
      <c r="BT13" s="105">
        <v>26656</v>
      </c>
      <c r="BV13" s="88" t="s">
        <v>83</v>
      </c>
      <c r="BW13" s="105">
        <v>0</v>
      </c>
      <c r="BX13" s="105">
        <v>0</v>
      </c>
      <c r="BY13" s="105">
        <v>0</v>
      </c>
      <c r="BZ13" s="105">
        <v>0</v>
      </c>
      <c r="CA13" s="105">
        <v>0</v>
      </c>
      <c r="CB13" s="105">
        <v>0</v>
      </c>
      <c r="CC13" s="105">
        <v>0</v>
      </c>
      <c r="CD13" s="105">
        <v>0</v>
      </c>
      <c r="CE13" s="105">
        <v>0</v>
      </c>
      <c r="CF13" s="105">
        <v>0</v>
      </c>
      <c r="CG13" s="105">
        <v>0</v>
      </c>
      <c r="CH13" s="105">
        <v>0</v>
      </c>
      <c r="CI13" s="105">
        <v>0</v>
      </c>
      <c r="CJ13" s="105">
        <v>0</v>
      </c>
      <c r="CK13" s="105">
        <v>0</v>
      </c>
      <c r="CL13" s="105">
        <v>0</v>
      </c>
      <c r="CN13" s="88" t="s">
        <v>83</v>
      </c>
      <c r="CO13" s="105">
        <v>0</v>
      </c>
      <c r="CP13" s="105">
        <v>0</v>
      </c>
      <c r="CQ13" s="105">
        <v>18</v>
      </c>
      <c r="CR13" s="105">
        <v>48</v>
      </c>
      <c r="CS13" s="105">
        <v>32</v>
      </c>
      <c r="CT13" s="105">
        <v>38</v>
      </c>
      <c r="CU13" s="105">
        <v>28</v>
      </c>
      <c r="CV13" s="105">
        <v>39</v>
      </c>
      <c r="CW13" s="105">
        <v>28</v>
      </c>
      <c r="CX13" s="105">
        <v>13</v>
      </c>
      <c r="CY13" s="105">
        <v>12</v>
      </c>
      <c r="CZ13" s="105">
        <v>8</v>
      </c>
      <c r="DA13" s="105">
        <v>0</v>
      </c>
      <c r="DB13" s="105">
        <v>264</v>
      </c>
      <c r="DC13" s="105">
        <v>172</v>
      </c>
      <c r="DD13" s="105">
        <v>92</v>
      </c>
      <c r="DF13" s="88" t="s">
        <v>83</v>
      </c>
      <c r="DG13" s="105">
        <v>2</v>
      </c>
      <c r="DH13" s="105">
        <v>86</v>
      </c>
      <c r="DI13" s="105">
        <v>523</v>
      </c>
      <c r="DJ13" s="105">
        <v>809</v>
      </c>
      <c r="DK13" s="105">
        <v>772</v>
      </c>
      <c r="DL13" s="105">
        <v>690</v>
      </c>
      <c r="DM13" s="105">
        <v>515</v>
      </c>
      <c r="DN13" s="105">
        <v>383</v>
      </c>
      <c r="DO13" s="105">
        <v>191</v>
      </c>
      <c r="DP13" s="105">
        <v>66</v>
      </c>
      <c r="DQ13" s="105">
        <v>28</v>
      </c>
      <c r="DR13" s="105">
        <v>3</v>
      </c>
      <c r="DS13" s="105">
        <v>0</v>
      </c>
      <c r="DT13" s="105">
        <v>4068</v>
      </c>
      <c r="DU13" s="105">
        <v>2307</v>
      </c>
      <c r="DV13" s="105">
        <v>1761</v>
      </c>
    </row>
    <row r="14" spans="2:126" ht="12.75">
      <c r="B14" s="88" t="s">
        <v>84</v>
      </c>
      <c r="C14" s="31">
        <f t="shared" si="16"/>
        <v>194</v>
      </c>
      <c r="D14" s="31">
        <f t="shared" si="17"/>
        <v>3039</v>
      </c>
      <c r="E14" s="31">
        <f t="shared" si="18"/>
        <v>10616</v>
      </c>
      <c r="F14" s="31">
        <f t="shared" si="19"/>
        <v>15968</v>
      </c>
      <c r="G14" s="31">
        <f t="shared" si="20"/>
        <v>17824</v>
      </c>
      <c r="H14" s="31">
        <f t="shared" si="21"/>
        <v>17241</v>
      </c>
      <c r="I14" s="31">
        <f t="shared" si="22"/>
        <v>15716</v>
      </c>
      <c r="J14" s="31">
        <f t="shared" si="23"/>
        <v>15469</v>
      </c>
      <c r="K14" s="31">
        <f t="shared" si="24"/>
        <v>12233</v>
      </c>
      <c r="L14" s="31">
        <f t="shared" si="25"/>
        <v>6852</v>
      </c>
      <c r="M14" s="31">
        <f t="shared" si="26"/>
        <v>2824</v>
      </c>
      <c r="N14" s="31">
        <f t="shared" si="27"/>
        <v>2094</v>
      </c>
      <c r="O14" s="31">
        <f t="shared" si="28"/>
        <v>0</v>
      </c>
      <c r="P14" s="31">
        <f t="shared" si="29"/>
        <v>120070</v>
      </c>
      <c r="Q14" s="31">
        <f t="shared" si="30"/>
        <v>67552</v>
      </c>
      <c r="R14" s="31">
        <f t="shared" si="31"/>
        <v>52518</v>
      </c>
      <c r="S14" s="131"/>
      <c r="T14" s="88" t="s">
        <v>84</v>
      </c>
      <c r="U14" s="105">
        <v>102</v>
      </c>
      <c r="V14" s="105">
        <v>1468</v>
      </c>
      <c r="W14" s="105">
        <v>5906</v>
      </c>
      <c r="X14" s="105">
        <v>9889</v>
      </c>
      <c r="Y14" s="105">
        <v>11588</v>
      </c>
      <c r="Z14" s="105">
        <v>11634</v>
      </c>
      <c r="AA14" s="105">
        <v>10705</v>
      </c>
      <c r="AB14" s="105">
        <v>10821</v>
      </c>
      <c r="AC14" s="105">
        <v>8878</v>
      </c>
      <c r="AD14" s="105">
        <v>5099</v>
      </c>
      <c r="AE14" s="105">
        <v>2205</v>
      </c>
      <c r="AF14" s="105">
        <v>1757</v>
      </c>
      <c r="AG14" s="105">
        <v>0</v>
      </c>
      <c r="AH14" s="105">
        <v>80052</v>
      </c>
      <c r="AI14" s="105">
        <v>46757</v>
      </c>
      <c r="AJ14" s="105">
        <v>33295</v>
      </c>
      <c r="AK14" s="60"/>
      <c r="AL14" s="88" t="s">
        <v>85</v>
      </c>
      <c r="AM14" s="105">
        <v>0</v>
      </c>
      <c r="AN14" s="105">
        <v>0</v>
      </c>
      <c r="AO14" s="105">
        <v>0</v>
      </c>
      <c r="AP14" s="105">
        <v>0</v>
      </c>
      <c r="AQ14" s="105">
        <v>0</v>
      </c>
      <c r="AR14" s="105">
        <v>7</v>
      </c>
      <c r="AS14" s="105">
        <v>10</v>
      </c>
      <c r="AT14" s="105">
        <v>13</v>
      </c>
      <c r="AU14" s="105">
        <v>8</v>
      </c>
      <c r="AV14" s="105">
        <v>14</v>
      </c>
      <c r="AW14" s="105">
        <v>7</v>
      </c>
      <c r="AX14" s="105">
        <v>7</v>
      </c>
      <c r="AY14" s="105">
        <v>0</v>
      </c>
      <c r="AZ14" s="105">
        <v>66</v>
      </c>
      <c r="BA14" s="105">
        <v>44</v>
      </c>
      <c r="BB14" s="105">
        <v>22</v>
      </c>
      <c r="BC14" s="60"/>
      <c r="BD14" s="88" t="s">
        <v>85</v>
      </c>
      <c r="BE14" s="105">
        <v>92</v>
      </c>
      <c r="BF14" s="105">
        <v>1436</v>
      </c>
      <c r="BG14" s="105">
        <v>3890</v>
      </c>
      <c r="BH14" s="105">
        <v>4855</v>
      </c>
      <c r="BI14" s="105">
        <v>5015</v>
      </c>
      <c r="BJ14" s="105">
        <v>4555</v>
      </c>
      <c r="BK14" s="105">
        <v>4270</v>
      </c>
      <c r="BL14" s="105">
        <v>4088</v>
      </c>
      <c r="BM14" s="105">
        <v>3086</v>
      </c>
      <c r="BN14" s="105">
        <v>1626</v>
      </c>
      <c r="BO14" s="105">
        <v>580</v>
      </c>
      <c r="BP14" s="105">
        <v>314</v>
      </c>
      <c r="BQ14" s="105">
        <v>0</v>
      </c>
      <c r="BR14" s="105">
        <v>33807</v>
      </c>
      <c r="BS14" s="105">
        <v>17180</v>
      </c>
      <c r="BT14" s="105">
        <v>16627</v>
      </c>
      <c r="BV14" s="88" t="s">
        <v>85</v>
      </c>
      <c r="BW14" s="105">
        <v>0</v>
      </c>
      <c r="BX14" s="105">
        <v>0</v>
      </c>
      <c r="BY14" s="105">
        <v>0</v>
      </c>
      <c r="BZ14" s="105">
        <v>0</v>
      </c>
      <c r="CA14" s="105">
        <v>0</v>
      </c>
      <c r="CB14" s="105">
        <v>0</v>
      </c>
      <c r="CC14" s="105">
        <v>0</v>
      </c>
      <c r="CD14" s="105">
        <v>0</v>
      </c>
      <c r="CE14" s="105">
        <v>0</v>
      </c>
      <c r="CF14" s="105">
        <v>0</v>
      </c>
      <c r="CG14" s="105">
        <v>0</v>
      </c>
      <c r="CH14" s="105">
        <v>0</v>
      </c>
      <c r="CI14" s="105">
        <v>0</v>
      </c>
      <c r="CJ14" s="105">
        <v>0</v>
      </c>
      <c r="CK14" s="105">
        <v>0</v>
      </c>
      <c r="CL14" s="105">
        <v>0</v>
      </c>
      <c r="CN14" s="88" t="s">
        <v>85</v>
      </c>
      <c r="CO14" s="105">
        <v>0</v>
      </c>
      <c r="CP14" s="105">
        <v>0</v>
      </c>
      <c r="CQ14" s="105">
        <v>10</v>
      </c>
      <c r="CR14" s="105">
        <v>30</v>
      </c>
      <c r="CS14" s="105">
        <v>14</v>
      </c>
      <c r="CT14" s="105">
        <v>17</v>
      </c>
      <c r="CU14" s="105">
        <v>27</v>
      </c>
      <c r="CV14" s="105">
        <v>16</v>
      </c>
      <c r="CW14" s="105">
        <v>26</v>
      </c>
      <c r="CX14" s="105">
        <v>10</v>
      </c>
      <c r="CY14" s="105">
        <v>8</v>
      </c>
      <c r="CZ14" s="105">
        <v>10</v>
      </c>
      <c r="DA14" s="105">
        <v>0</v>
      </c>
      <c r="DB14" s="105">
        <v>168</v>
      </c>
      <c r="DC14" s="105">
        <v>119</v>
      </c>
      <c r="DD14" s="105">
        <v>49</v>
      </c>
      <c r="DF14" s="88" t="s">
        <v>85</v>
      </c>
      <c r="DG14" s="105">
        <v>0</v>
      </c>
      <c r="DH14" s="105">
        <v>135</v>
      </c>
      <c r="DI14" s="105">
        <v>810</v>
      </c>
      <c r="DJ14" s="105">
        <v>1194</v>
      </c>
      <c r="DK14" s="105">
        <v>1207</v>
      </c>
      <c r="DL14" s="105">
        <v>1028</v>
      </c>
      <c r="DM14" s="105">
        <v>704</v>
      </c>
      <c r="DN14" s="105">
        <v>531</v>
      </c>
      <c r="DO14" s="105">
        <v>235</v>
      </c>
      <c r="DP14" s="105">
        <v>103</v>
      </c>
      <c r="DQ14" s="105">
        <v>24</v>
      </c>
      <c r="DR14" s="105">
        <v>6</v>
      </c>
      <c r="DS14" s="105">
        <v>0</v>
      </c>
      <c r="DT14" s="105">
        <v>5977</v>
      </c>
      <c r="DU14" s="105">
        <v>3452</v>
      </c>
      <c r="DV14" s="105">
        <v>2525</v>
      </c>
    </row>
    <row r="15" spans="2:126" ht="12.75">
      <c r="B15" s="88" t="s">
        <v>86</v>
      </c>
      <c r="C15" s="31">
        <f t="shared" si="16"/>
        <v>104</v>
      </c>
      <c r="D15" s="31">
        <f t="shared" si="17"/>
        <v>1730</v>
      </c>
      <c r="E15" s="31">
        <f t="shared" si="18"/>
        <v>8338</v>
      </c>
      <c r="F15" s="31">
        <f t="shared" si="19"/>
        <v>13427</v>
      </c>
      <c r="G15" s="31">
        <f t="shared" si="20"/>
        <v>15130</v>
      </c>
      <c r="H15" s="31">
        <f t="shared" si="21"/>
        <v>15203</v>
      </c>
      <c r="I15" s="31">
        <f t="shared" si="22"/>
        <v>13908</v>
      </c>
      <c r="J15" s="31">
        <f t="shared" si="23"/>
        <v>13177</v>
      </c>
      <c r="K15" s="31">
        <f t="shared" si="24"/>
        <v>10422</v>
      </c>
      <c r="L15" s="31">
        <f t="shared" si="25"/>
        <v>6221</v>
      </c>
      <c r="M15" s="31">
        <f t="shared" si="26"/>
        <v>2510</v>
      </c>
      <c r="N15" s="31">
        <f t="shared" si="27"/>
        <v>1725</v>
      </c>
      <c r="O15" s="31">
        <f t="shared" si="28"/>
        <v>0</v>
      </c>
      <c r="P15" s="31">
        <f t="shared" si="29"/>
        <v>101895</v>
      </c>
      <c r="Q15" s="31">
        <f t="shared" si="30"/>
        <v>58511</v>
      </c>
      <c r="R15" s="31">
        <f t="shared" si="31"/>
        <v>43384</v>
      </c>
      <c r="S15" s="131"/>
      <c r="T15" s="88" t="s">
        <v>86</v>
      </c>
      <c r="U15" s="105">
        <v>49</v>
      </c>
      <c r="V15" s="105">
        <v>920</v>
      </c>
      <c r="W15" s="105">
        <v>4919</v>
      </c>
      <c r="X15" s="105">
        <v>8576</v>
      </c>
      <c r="Y15" s="105">
        <v>9893</v>
      </c>
      <c r="Z15" s="105">
        <v>10251</v>
      </c>
      <c r="AA15" s="105">
        <v>9613</v>
      </c>
      <c r="AB15" s="105">
        <v>9409</v>
      </c>
      <c r="AC15" s="105">
        <v>7809</v>
      </c>
      <c r="AD15" s="105">
        <v>4806</v>
      </c>
      <c r="AE15" s="105">
        <v>1984</v>
      </c>
      <c r="AF15" s="105">
        <v>1458</v>
      </c>
      <c r="AG15" s="105">
        <v>0</v>
      </c>
      <c r="AH15" s="105">
        <v>69687</v>
      </c>
      <c r="AI15" s="105">
        <v>41274</v>
      </c>
      <c r="AJ15" s="105">
        <v>28413</v>
      </c>
      <c r="AK15" s="60"/>
      <c r="AL15" s="88" t="s">
        <v>87</v>
      </c>
      <c r="AM15" s="105">
        <v>0</v>
      </c>
      <c r="AN15" s="105">
        <v>0</v>
      </c>
      <c r="AO15" s="105">
        <v>0</v>
      </c>
      <c r="AP15" s="105">
        <v>0</v>
      </c>
      <c r="AQ15" s="105">
        <v>2</v>
      </c>
      <c r="AR15" s="105">
        <v>3</v>
      </c>
      <c r="AS15" s="105">
        <v>7</v>
      </c>
      <c r="AT15" s="105">
        <v>11</v>
      </c>
      <c r="AU15" s="105">
        <v>6</v>
      </c>
      <c r="AV15" s="105">
        <v>5</v>
      </c>
      <c r="AW15" s="105">
        <v>4</v>
      </c>
      <c r="AX15" s="105">
        <v>4</v>
      </c>
      <c r="AY15" s="105">
        <v>0</v>
      </c>
      <c r="AZ15" s="105">
        <v>42</v>
      </c>
      <c r="BA15" s="105">
        <v>24</v>
      </c>
      <c r="BB15" s="105">
        <v>18</v>
      </c>
      <c r="BC15" s="60"/>
      <c r="BD15" s="88" t="s">
        <v>87</v>
      </c>
      <c r="BE15" s="105">
        <v>49</v>
      </c>
      <c r="BF15" s="105">
        <v>669</v>
      </c>
      <c r="BG15" s="105">
        <v>2246</v>
      </c>
      <c r="BH15" s="105">
        <v>3052</v>
      </c>
      <c r="BI15" s="105">
        <v>3381</v>
      </c>
      <c r="BJ15" s="105">
        <v>3222</v>
      </c>
      <c r="BK15" s="105">
        <v>3036</v>
      </c>
      <c r="BL15" s="105">
        <v>2978</v>
      </c>
      <c r="BM15" s="105">
        <v>2253</v>
      </c>
      <c r="BN15" s="105">
        <v>1257</v>
      </c>
      <c r="BO15" s="105">
        <v>473</v>
      </c>
      <c r="BP15" s="105">
        <v>250</v>
      </c>
      <c r="BQ15" s="105">
        <v>0</v>
      </c>
      <c r="BR15" s="105">
        <v>22866</v>
      </c>
      <c r="BS15" s="105">
        <v>11978</v>
      </c>
      <c r="BT15" s="105">
        <v>10888</v>
      </c>
      <c r="BV15" s="88" t="s">
        <v>87</v>
      </c>
      <c r="BW15" s="105">
        <v>0</v>
      </c>
      <c r="BX15" s="105">
        <v>0</v>
      </c>
      <c r="BY15" s="105">
        <v>0</v>
      </c>
      <c r="BZ15" s="105">
        <v>0</v>
      </c>
      <c r="CA15" s="105">
        <v>0</v>
      </c>
      <c r="CB15" s="105">
        <v>0</v>
      </c>
      <c r="CC15" s="105">
        <v>0</v>
      </c>
      <c r="CD15" s="105">
        <v>0</v>
      </c>
      <c r="CE15" s="105">
        <v>0</v>
      </c>
      <c r="CF15" s="105">
        <v>0</v>
      </c>
      <c r="CG15" s="105">
        <v>0</v>
      </c>
      <c r="CH15" s="105">
        <v>0</v>
      </c>
      <c r="CI15" s="105">
        <v>0</v>
      </c>
      <c r="CJ15" s="105">
        <v>0</v>
      </c>
      <c r="CK15" s="105">
        <v>0</v>
      </c>
      <c r="CL15" s="105">
        <v>0</v>
      </c>
      <c r="CN15" s="88" t="s">
        <v>87</v>
      </c>
      <c r="CO15" s="105">
        <v>0</v>
      </c>
      <c r="CP15" s="105">
        <v>0</v>
      </c>
      <c r="CQ15" s="105">
        <v>3</v>
      </c>
      <c r="CR15" s="105">
        <v>22</v>
      </c>
      <c r="CS15" s="105">
        <v>30</v>
      </c>
      <c r="CT15" s="105">
        <v>14</v>
      </c>
      <c r="CU15" s="105">
        <v>30</v>
      </c>
      <c r="CV15" s="105">
        <v>27</v>
      </c>
      <c r="CW15" s="105">
        <v>16</v>
      </c>
      <c r="CX15" s="105">
        <v>20</v>
      </c>
      <c r="CY15" s="105">
        <v>19</v>
      </c>
      <c r="CZ15" s="105">
        <v>3</v>
      </c>
      <c r="DA15" s="105">
        <v>0</v>
      </c>
      <c r="DB15" s="105">
        <v>184</v>
      </c>
      <c r="DC15" s="105">
        <v>113</v>
      </c>
      <c r="DD15" s="105">
        <v>71</v>
      </c>
      <c r="DF15" s="88" t="s">
        <v>87</v>
      </c>
      <c r="DG15" s="105">
        <v>6</v>
      </c>
      <c r="DH15" s="105">
        <v>141</v>
      </c>
      <c r="DI15" s="105">
        <v>1170</v>
      </c>
      <c r="DJ15" s="105">
        <v>1777</v>
      </c>
      <c r="DK15" s="105">
        <v>1824</v>
      </c>
      <c r="DL15" s="105">
        <v>1713</v>
      </c>
      <c r="DM15" s="105">
        <v>1222</v>
      </c>
      <c r="DN15" s="105">
        <v>752</v>
      </c>
      <c r="DO15" s="105">
        <v>338</v>
      </c>
      <c r="DP15" s="105">
        <v>133</v>
      </c>
      <c r="DQ15" s="105">
        <v>30</v>
      </c>
      <c r="DR15" s="105">
        <v>10</v>
      </c>
      <c r="DS15" s="105">
        <v>0</v>
      </c>
      <c r="DT15" s="105">
        <v>9116</v>
      </c>
      <c r="DU15" s="105">
        <v>5122</v>
      </c>
      <c r="DV15" s="105">
        <v>3994</v>
      </c>
    </row>
    <row r="16" spans="2:126" ht="12.75">
      <c r="B16" s="88" t="s">
        <v>88</v>
      </c>
      <c r="C16" s="31">
        <f t="shared" si="16"/>
        <v>76</v>
      </c>
      <c r="D16" s="31">
        <f t="shared" si="17"/>
        <v>1136</v>
      </c>
      <c r="E16" s="31">
        <f t="shared" si="18"/>
        <v>8001</v>
      </c>
      <c r="F16" s="31">
        <f t="shared" si="19"/>
        <v>14793</v>
      </c>
      <c r="G16" s="31">
        <f t="shared" si="20"/>
        <v>17480</v>
      </c>
      <c r="H16" s="31">
        <f t="shared" si="21"/>
        <v>16965</v>
      </c>
      <c r="I16" s="31">
        <f t="shared" si="22"/>
        <v>15352</v>
      </c>
      <c r="J16" s="31">
        <f t="shared" si="23"/>
        <v>14313</v>
      </c>
      <c r="K16" s="31">
        <f t="shared" si="24"/>
        <v>11993</v>
      </c>
      <c r="L16" s="31">
        <f t="shared" si="25"/>
        <v>7119</v>
      </c>
      <c r="M16" s="31">
        <f t="shared" si="26"/>
        <v>2708</v>
      </c>
      <c r="N16" s="31">
        <f t="shared" si="27"/>
        <v>1777</v>
      </c>
      <c r="O16" s="31">
        <f t="shared" si="28"/>
        <v>0</v>
      </c>
      <c r="P16" s="31">
        <f t="shared" si="29"/>
        <v>111713</v>
      </c>
      <c r="Q16" s="31">
        <f t="shared" si="30"/>
        <v>64153</v>
      </c>
      <c r="R16" s="31">
        <f t="shared" si="31"/>
        <v>47560</v>
      </c>
      <c r="S16" s="131"/>
      <c r="T16" s="88" t="s">
        <v>88</v>
      </c>
      <c r="U16" s="105">
        <v>42</v>
      </c>
      <c r="V16" s="105">
        <v>606</v>
      </c>
      <c r="W16" s="105">
        <v>4551</v>
      </c>
      <c r="X16" s="105">
        <v>9035</v>
      </c>
      <c r="Y16" s="105">
        <v>11173</v>
      </c>
      <c r="Z16" s="105">
        <v>11160</v>
      </c>
      <c r="AA16" s="105">
        <v>10603</v>
      </c>
      <c r="AB16" s="105">
        <v>10250</v>
      </c>
      <c r="AC16" s="105">
        <v>9085</v>
      </c>
      <c r="AD16" s="105">
        <v>5636</v>
      </c>
      <c r="AE16" s="105">
        <v>2178</v>
      </c>
      <c r="AF16" s="105">
        <v>1518</v>
      </c>
      <c r="AG16" s="105">
        <v>0</v>
      </c>
      <c r="AH16" s="105">
        <v>75837</v>
      </c>
      <c r="AI16" s="105">
        <v>44416</v>
      </c>
      <c r="AJ16" s="105">
        <v>31421</v>
      </c>
      <c r="AK16" s="60"/>
      <c r="AL16" s="88" t="s">
        <v>89</v>
      </c>
      <c r="AM16" s="105">
        <v>0</v>
      </c>
      <c r="AN16" s="105">
        <v>0</v>
      </c>
      <c r="AO16" s="105">
        <v>0</v>
      </c>
      <c r="AP16" s="105">
        <v>0</v>
      </c>
      <c r="AQ16" s="105">
        <v>0</v>
      </c>
      <c r="AR16" s="105">
        <v>2</v>
      </c>
      <c r="AS16" s="105">
        <v>4</v>
      </c>
      <c r="AT16" s="105">
        <v>13</v>
      </c>
      <c r="AU16" s="105">
        <v>13</v>
      </c>
      <c r="AV16" s="105">
        <v>5</v>
      </c>
      <c r="AW16" s="105">
        <v>7</v>
      </c>
      <c r="AX16" s="105">
        <v>3</v>
      </c>
      <c r="AY16" s="105">
        <v>0</v>
      </c>
      <c r="AZ16" s="105">
        <v>47</v>
      </c>
      <c r="BA16" s="105">
        <v>32</v>
      </c>
      <c r="BB16" s="105">
        <v>15</v>
      </c>
      <c r="BC16" s="60"/>
      <c r="BD16" s="88" t="s">
        <v>89</v>
      </c>
      <c r="BE16" s="105">
        <v>27</v>
      </c>
      <c r="BF16" s="105">
        <v>338</v>
      </c>
      <c r="BG16" s="105">
        <v>1488</v>
      </c>
      <c r="BH16" s="105">
        <v>2395</v>
      </c>
      <c r="BI16" s="105">
        <v>2691</v>
      </c>
      <c r="BJ16" s="105">
        <v>2549</v>
      </c>
      <c r="BK16" s="105">
        <v>2403</v>
      </c>
      <c r="BL16" s="105">
        <v>2433</v>
      </c>
      <c r="BM16" s="105">
        <v>2009</v>
      </c>
      <c r="BN16" s="105">
        <v>1145</v>
      </c>
      <c r="BO16" s="105">
        <v>433</v>
      </c>
      <c r="BP16" s="105">
        <v>226</v>
      </c>
      <c r="BQ16" s="105">
        <v>0</v>
      </c>
      <c r="BR16" s="105">
        <v>18137</v>
      </c>
      <c r="BS16" s="105">
        <v>9642</v>
      </c>
      <c r="BT16" s="105">
        <v>8495</v>
      </c>
      <c r="BV16" s="88" t="s">
        <v>89</v>
      </c>
      <c r="BW16" s="105">
        <v>0</v>
      </c>
      <c r="BX16" s="105">
        <v>0</v>
      </c>
      <c r="BY16" s="105">
        <v>0</v>
      </c>
      <c r="BZ16" s="105">
        <v>0</v>
      </c>
      <c r="CA16" s="105">
        <v>0</v>
      </c>
      <c r="CB16" s="105">
        <v>0</v>
      </c>
      <c r="CC16" s="105">
        <v>0</v>
      </c>
      <c r="CD16" s="105">
        <v>0</v>
      </c>
      <c r="CE16" s="105">
        <v>0</v>
      </c>
      <c r="CF16" s="105">
        <v>0</v>
      </c>
      <c r="CG16" s="105">
        <v>0</v>
      </c>
      <c r="CH16" s="105">
        <v>0</v>
      </c>
      <c r="CI16" s="105">
        <v>0</v>
      </c>
      <c r="CJ16" s="105">
        <v>0</v>
      </c>
      <c r="CK16" s="105">
        <v>0</v>
      </c>
      <c r="CL16" s="105">
        <v>0</v>
      </c>
      <c r="CN16" s="88" t="s">
        <v>89</v>
      </c>
      <c r="CO16" s="105">
        <v>0</v>
      </c>
      <c r="CP16" s="105">
        <v>0</v>
      </c>
      <c r="CQ16" s="105">
        <v>9</v>
      </c>
      <c r="CR16" s="105">
        <v>21</v>
      </c>
      <c r="CS16" s="105">
        <v>32</v>
      </c>
      <c r="CT16" s="105">
        <v>33</v>
      </c>
      <c r="CU16" s="105">
        <v>37</v>
      </c>
      <c r="CV16" s="105">
        <v>23</v>
      </c>
      <c r="CW16" s="105">
        <v>43</v>
      </c>
      <c r="CX16" s="105">
        <v>34</v>
      </c>
      <c r="CY16" s="105">
        <v>17</v>
      </c>
      <c r="CZ16" s="105">
        <v>13</v>
      </c>
      <c r="DA16" s="105">
        <v>0</v>
      </c>
      <c r="DB16" s="105">
        <v>262</v>
      </c>
      <c r="DC16" s="105">
        <v>164</v>
      </c>
      <c r="DD16" s="105">
        <v>98</v>
      </c>
      <c r="DF16" s="88" t="s">
        <v>89</v>
      </c>
      <c r="DG16" s="105">
        <v>7</v>
      </c>
      <c r="DH16" s="105">
        <v>192</v>
      </c>
      <c r="DI16" s="105">
        <v>1953</v>
      </c>
      <c r="DJ16" s="105">
        <v>3342</v>
      </c>
      <c r="DK16" s="105">
        <v>3584</v>
      </c>
      <c r="DL16" s="105">
        <v>3221</v>
      </c>
      <c r="DM16" s="105">
        <v>2305</v>
      </c>
      <c r="DN16" s="105">
        <v>1594</v>
      </c>
      <c r="DO16" s="105">
        <v>843</v>
      </c>
      <c r="DP16" s="105">
        <v>299</v>
      </c>
      <c r="DQ16" s="105">
        <v>73</v>
      </c>
      <c r="DR16" s="105">
        <v>17</v>
      </c>
      <c r="DS16" s="105">
        <v>0</v>
      </c>
      <c r="DT16" s="105">
        <v>17430</v>
      </c>
      <c r="DU16" s="105">
        <v>9899</v>
      </c>
      <c r="DV16" s="105">
        <v>7531</v>
      </c>
    </row>
    <row r="17" spans="2:126" ht="12.75">
      <c r="B17" s="88" t="s">
        <v>90</v>
      </c>
      <c r="C17" s="31">
        <f t="shared" si="16"/>
        <v>26</v>
      </c>
      <c r="D17" s="31">
        <f t="shared" si="17"/>
        <v>439</v>
      </c>
      <c r="E17" s="31">
        <f t="shared" si="18"/>
        <v>4680</v>
      </c>
      <c r="F17" s="31">
        <f t="shared" si="19"/>
        <v>9787</v>
      </c>
      <c r="G17" s="31">
        <f t="shared" si="20"/>
        <v>12189</v>
      </c>
      <c r="H17" s="31">
        <f t="shared" si="21"/>
        <v>12103</v>
      </c>
      <c r="I17" s="31">
        <f t="shared" si="22"/>
        <v>10366</v>
      </c>
      <c r="J17" s="31">
        <f t="shared" si="23"/>
        <v>9659</v>
      </c>
      <c r="K17" s="31">
        <f t="shared" si="24"/>
        <v>7772</v>
      </c>
      <c r="L17" s="31">
        <f t="shared" si="25"/>
        <v>4415</v>
      </c>
      <c r="M17" s="31">
        <f t="shared" si="26"/>
        <v>1520</v>
      </c>
      <c r="N17" s="31">
        <f t="shared" si="27"/>
        <v>905</v>
      </c>
      <c r="O17" s="31">
        <f t="shared" si="28"/>
        <v>0</v>
      </c>
      <c r="P17" s="31">
        <f t="shared" si="29"/>
        <v>73861</v>
      </c>
      <c r="Q17" s="31">
        <f t="shared" si="30"/>
        <v>42078</v>
      </c>
      <c r="R17" s="31">
        <f t="shared" si="31"/>
        <v>31783</v>
      </c>
      <c r="S17" s="131"/>
      <c r="T17" s="88" t="s">
        <v>90</v>
      </c>
      <c r="U17" s="105">
        <v>14</v>
      </c>
      <c r="V17" s="105">
        <v>218</v>
      </c>
      <c r="W17" s="105">
        <v>2154</v>
      </c>
      <c r="X17" s="105">
        <v>5044</v>
      </c>
      <c r="Y17" s="105">
        <v>6784</v>
      </c>
      <c r="Z17" s="105">
        <v>6973</v>
      </c>
      <c r="AA17" s="105">
        <v>6311</v>
      </c>
      <c r="AB17" s="105">
        <v>6331</v>
      </c>
      <c r="AC17" s="105">
        <v>5518</v>
      </c>
      <c r="AD17" s="105">
        <v>3312</v>
      </c>
      <c r="AE17" s="105">
        <v>1146</v>
      </c>
      <c r="AF17" s="105">
        <v>736</v>
      </c>
      <c r="AG17" s="105">
        <v>0</v>
      </c>
      <c r="AH17" s="105">
        <v>44541</v>
      </c>
      <c r="AI17" s="105">
        <v>25598</v>
      </c>
      <c r="AJ17" s="105">
        <v>18943</v>
      </c>
      <c r="AK17" s="60"/>
      <c r="AL17" s="88" t="s">
        <v>91</v>
      </c>
      <c r="AM17" s="105">
        <v>0</v>
      </c>
      <c r="AN17" s="105">
        <v>0</v>
      </c>
      <c r="AO17" s="105">
        <v>0</v>
      </c>
      <c r="AP17" s="105">
        <v>0</v>
      </c>
      <c r="AQ17" s="105">
        <v>0</v>
      </c>
      <c r="AR17" s="105">
        <v>3</v>
      </c>
      <c r="AS17" s="105">
        <v>2</v>
      </c>
      <c r="AT17" s="105">
        <v>4</v>
      </c>
      <c r="AU17" s="105">
        <v>4</v>
      </c>
      <c r="AV17" s="105">
        <v>2</v>
      </c>
      <c r="AW17" s="105">
        <v>3</v>
      </c>
      <c r="AX17" s="105">
        <v>7</v>
      </c>
      <c r="AY17" s="105">
        <v>0</v>
      </c>
      <c r="AZ17" s="105">
        <v>25</v>
      </c>
      <c r="BA17" s="105">
        <v>19</v>
      </c>
      <c r="BB17" s="105">
        <v>6</v>
      </c>
      <c r="BC17" s="60"/>
      <c r="BD17" s="88" t="s">
        <v>91</v>
      </c>
      <c r="BE17" s="105">
        <v>10</v>
      </c>
      <c r="BF17" s="105">
        <v>95</v>
      </c>
      <c r="BG17" s="105">
        <v>554</v>
      </c>
      <c r="BH17" s="105">
        <v>1179</v>
      </c>
      <c r="BI17" s="105">
        <v>1690</v>
      </c>
      <c r="BJ17" s="105">
        <v>1593</v>
      </c>
      <c r="BK17" s="105">
        <v>1525</v>
      </c>
      <c r="BL17" s="105">
        <v>1530</v>
      </c>
      <c r="BM17" s="105">
        <v>1217</v>
      </c>
      <c r="BN17" s="105">
        <v>755</v>
      </c>
      <c r="BO17" s="105">
        <v>265</v>
      </c>
      <c r="BP17" s="105">
        <v>136</v>
      </c>
      <c r="BQ17" s="105">
        <v>0</v>
      </c>
      <c r="BR17" s="105">
        <v>10549</v>
      </c>
      <c r="BS17" s="105">
        <v>5784</v>
      </c>
      <c r="BT17" s="105">
        <v>4765</v>
      </c>
      <c r="BV17" s="88" t="s">
        <v>91</v>
      </c>
      <c r="BW17" s="105">
        <v>0</v>
      </c>
      <c r="BX17" s="105">
        <v>0</v>
      </c>
      <c r="BY17" s="105">
        <v>0</v>
      </c>
      <c r="BZ17" s="105">
        <v>0</v>
      </c>
      <c r="CA17" s="105">
        <v>0</v>
      </c>
      <c r="CB17" s="105">
        <v>0</v>
      </c>
      <c r="CC17" s="105">
        <v>0</v>
      </c>
      <c r="CD17" s="105">
        <v>0</v>
      </c>
      <c r="CE17" s="105">
        <v>0</v>
      </c>
      <c r="CF17" s="105">
        <v>0</v>
      </c>
      <c r="CG17" s="105">
        <v>0</v>
      </c>
      <c r="CH17" s="105">
        <v>0</v>
      </c>
      <c r="CI17" s="105">
        <v>0</v>
      </c>
      <c r="CJ17" s="105">
        <v>0</v>
      </c>
      <c r="CK17" s="105">
        <v>0</v>
      </c>
      <c r="CL17" s="105">
        <v>0</v>
      </c>
      <c r="CN17" s="88" t="s">
        <v>91</v>
      </c>
      <c r="CO17" s="105">
        <v>0</v>
      </c>
      <c r="CP17" s="105">
        <v>0</v>
      </c>
      <c r="CQ17" s="105">
        <v>21</v>
      </c>
      <c r="CR17" s="105">
        <v>21</v>
      </c>
      <c r="CS17" s="105">
        <v>20</v>
      </c>
      <c r="CT17" s="105">
        <v>29</v>
      </c>
      <c r="CU17" s="105">
        <v>29</v>
      </c>
      <c r="CV17" s="105">
        <v>21</v>
      </c>
      <c r="CW17" s="105">
        <v>23</v>
      </c>
      <c r="CX17" s="105">
        <v>31</v>
      </c>
      <c r="CY17" s="105">
        <v>29</v>
      </c>
      <c r="CZ17" s="105">
        <v>8</v>
      </c>
      <c r="DA17" s="105">
        <v>0</v>
      </c>
      <c r="DB17" s="105">
        <v>232</v>
      </c>
      <c r="DC17" s="105">
        <v>155</v>
      </c>
      <c r="DD17" s="105">
        <v>77</v>
      </c>
      <c r="DF17" s="88" t="s">
        <v>91</v>
      </c>
      <c r="DG17" s="105">
        <v>2</v>
      </c>
      <c r="DH17" s="105">
        <v>126</v>
      </c>
      <c r="DI17" s="105">
        <v>1951</v>
      </c>
      <c r="DJ17" s="105">
        <v>3543</v>
      </c>
      <c r="DK17" s="105">
        <v>3695</v>
      </c>
      <c r="DL17" s="105">
        <v>3505</v>
      </c>
      <c r="DM17" s="105">
        <v>2499</v>
      </c>
      <c r="DN17" s="105">
        <v>1773</v>
      </c>
      <c r="DO17" s="105">
        <v>1010</v>
      </c>
      <c r="DP17" s="105">
        <v>315</v>
      </c>
      <c r="DQ17" s="105">
        <v>77</v>
      </c>
      <c r="DR17" s="105">
        <v>18</v>
      </c>
      <c r="DS17" s="105">
        <v>0</v>
      </c>
      <c r="DT17" s="105">
        <v>18514</v>
      </c>
      <c r="DU17" s="105">
        <v>10522</v>
      </c>
      <c r="DV17" s="105">
        <v>7992</v>
      </c>
    </row>
    <row r="18" spans="2:126" ht="12.75">
      <c r="B18" s="88" t="s">
        <v>92</v>
      </c>
      <c r="C18" s="31">
        <f t="shared" si="15"/>
        <v>29</v>
      </c>
      <c r="D18" s="31">
        <f t="shared" si="0"/>
        <v>201</v>
      </c>
      <c r="E18" s="31">
        <f t="shared" si="1"/>
        <v>3880</v>
      </c>
      <c r="F18" s="31">
        <f t="shared" si="2"/>
        <v>9644</v>
      </c>
      <c r="G18" s="31">
        <f t="shared" si="3"/>
        <v>12532</v>
      </c>
      <c r="H18" s="31">
        <f t="shared" si="4"/>
        <v>12412</v>
      </c>
      <c r="I18" s="31">
        <f t="shared" si="5"/>
        <v>10825</v>
      </c>
      <c r="J18" s="31">
        <f t="shared" si="6"/>
        <v>9420</v>
      </c>
      <c r="K18" s="31">
        <f t="shared" si="7"/>
        <v>7532</v>
      </c>
      <c r="L18" s="31">
        <f t="shared" si="8"/>
        <v>4483</v>
      </c>
      <c r="M18" s="31">
        <f t="shared" si="9"/>
        <v>1611</v>
      </c>
      <c r="N18" s="31">
        <f t="shared" si="10"/>
        <v>880</v>
      </c>
      <c r="O18" s="31">
        <f t="shared" si="11"/>
        <v>0</v>
      </c>
      <c r="P18" s="31">
        <f t="shared" si="12"/>
        <v>73449</v>
      </c>
      <c r="Q18" s="31">
        <f t="shared" si="13"/>
        <v>41925</v>
      </c>
      <c r="R18" s="31">
        <f t="shared" si="14"/>
        <v>31524</v>
      </c>
      <c r="S18" s="131"/>
      <c r="T18" s="88" t="s">
        <v>92</v>
      </c>
      <c r="U18" s="105">
        <v>19</v>
      </c>
      <c r="V18" s="105">
        <v>88</v>
      </c>
      <c r="W18" s="105">
        <v>1323</v>
      </c>
      <c r="X18" s="105">
        <v>3893</v>
      </c>
      <c r="Y18" s="105">
        <v>5755</v>
      </c>
      <c r="Z18" s="105">
        <v>6189</v>
      </c>
      <c r="AA18" s="105">
        <v>5952</v>
      </c>
      <c r="AB18" s="105">
        <v>5757</v>
      </c>
      <c r="AC18" s="105">
        <v>5049</v>
      </c>
      <c r="AD18" s="105">
        <v>3200</v>
      </c>
      <c r="AE18" s="105">
        <v>1184</v>
      </c>
      <c r="AF18" s="105">
        <v>701</v>
      </c>
      <c r="AG18" s="105">
        <v>0</v>
      </c>
      <c r="AH18" s="105">
        <v>39110</v>
      </c>
      <c r="AI18" s="105">
        <v>22740</v>
      </c>
      <c r="AJ18" s="105">
        <v>16370</v>
      </c>
      <c r="AK18" s="60"/>
      <c r="AL18" s="88" t="s">
        <v>93</v>
      </c>
      <c r="AM18" s="105">
        <v>0</v>
      </c>
      <c r="AN18" s="105">
        <v>0</v>
      </c>
      <c r="AO18" s="105">
        <v>0</v>
      </c>
      <c r="AP18" s="105">
        <v>0</v>
      </c>
      <c r="AQ18" s="105">
        <v>0</v>
      </c>
      <c r="AR18" s="105">
        <v>6</v>
      </c>
      <c r="AS18" s="105">
        <v>7</v>
      </c>
      <c r="AT18" s="105">
        <v>6</v>
      </c>
      <c r="AU18" s="105">
        <v>6</v>
      </c>
      <c r="AV18" s="105">
        <v>3</v>
      </c>
      <c r="AW18" s="105">
        <v>5</v>
      </c>
      <c r="AX18" s="105">
        <v>4</v>
      </c>
      <c r="AY18" s="105">
        <v>0</v>
      </c>
      <c r="AZ18" s="105">
        <v>37</v>
      </c>
      <c r="BA18" s="105">
        <v>18</v>
      </c>
      <c r="BB18" s="105">
        <v>19</v>
      </c>
      <c r="BC18" s="60"/>
      <c r="BD18" s="88" t="s">
        <v>93</v>
      </c>
      <c r="BE18" s="105">
        <v>10</v>
      </c>
      <c r="BF18" s="105">
        <v>42</v>
      </c>
      <c r="BG18" s="105">
        <v>335</v>
      </c>
      <c r="BH18" s="105">
        <v>785</v>
      </c>
      <c r="BI18" s="105">
        <v>1367</v>
      </c>
      <c r="BJ18" s="105">
        <v>1449</v>
      </c>
      <c r="BK18" s="105">
        <v>1366</v>
      </c>
      <c r="BL18" s="105">
        <v>1289</v>
      </c>
      <c r="BM18" s="105">
        <v>1098</v>
      </c>
      <c r="BN18" s="105">
        <v>770</v>
      </c>
      <c r="BO18" s="105">
        <v>287</v>
      </c>
      <c r="BP18" s="105">
        <v>140</v>
      </c>
      <c r="BQ18" s="105">
        <v>0</v>
      </c>
      <c r="BR18" s="105">
        <v>8938</v>
      </c>
      <c r="BS18" s="105">
        <v>5061</v>
      </c>
      <c r="BT18" s="105">
        <v>3877</v>
      </c>
      <c r="BV18" s="88" t="s">
        <v>93</v>
      </c>
      <c r="BW18" s="105">
        <v>0</v>
      </c>
      <c r="BX18" s="105">
        <v>0</v>
      </c>
      <c r="BY18" s="105">
        <v>0</v>
      </c>
      <c r="BZ18" s="105">
        <v>0</v>
      </c>
      <c r="CA18" s="105">
        <v>0</v>
      </c>
      <c r="CB18" s="105">
        <v>0</v>
      </c>
      <c r="CC18" s="105">
        <v>0</v>
      </c>
      <c r="CD18" s="105">
        <v>0</v>
      </c>
      <c r="CE18" s="105">
        <v>0</v>
      </c>
      <c r="CF18" s="105">
        <v>0</v>
      </c>
      <c r="CG18" s="105">
        <v>0</v>
      </c>
      <c r="CH18" s="105">
        <v>0</v>
      </c>
      <c r="CI18" s="105">
        <v>0</v>
      </c>
      <c r="CJ18" s="105">
        <v>0</v>
      </c>
      <c r="CK18" s="105">
        <v>0</v>
      </c>
      <c r="CL18" s="105">
        <v>0</v>
      </c>
      <c r="CN18" s="88" t="s">
        <v>93</v>
      </c>
      <c r="CO18" s="105">
        <v>0</v>
      </c>
      <c r="CP18" s="105">
        <v>4</v>
      </c>
      <c r="CQ18" s="105">
        <v>15</v>
      </c>
      <c r="CR18" s="105">
        <v>40</v>
      </c>
      <c r="CS18" s="105">
        <v>50</v>
      </c>
      <c r="CT18" s="105">
        <v>31</v>
      </c>
      <c r="CU18" s="105">
        <v>44</v>
      </c>
      <c r="CV18" s="105">
        <v>38</v>
      </c>
      <c r="CW18" s="105">
        <v>25</v>
      </c>
      <c r="CX18" s="105">
        <v>24</v>
      </c>
      <c r="CY18" s="105">
        <v>9</v>
      </c>
      <c r="CZ18" s="105">
        <v>4</v>
      </c>
      <c r="DA18" s="105">
        <v>0</v>
      </c>
      <c r="DB18" s="105">
        <v>284</v>
      </c>
      <c r="DC18" s="105">
        <v>188</v>
      </c>
      <c r="DD18" s="105">
        <v>96</v>
      </c>
      <c r="DF18" s="88" t="s">
        <v>93</v>
      </c>
      <c r="DG18" s="105">
        <v>0</v>
      </c>
      <c r="DH18" s="105">
        <v>67</v>
      </c>
      <c r="DI18" s="105">
        <v>2207</v>
      </c>
      <c r="DJ18" s="105">
        <v>4926</v>
      </c>
      <c r="DK18" s="105">
        <v>5360</v>
      </c>
      <c r="DL18" s="105">
        <v>4737</v>
      </c>
      <c r="DM18" s="105">
        <v>3456</v>
      </c>
      <c r="DN18" s="105">
        <v>2330</v>
      </c>
      <c r="DO18" s="105">
        <v>1354</v>
      </c>
      <c r="DP18" s="105">
        <v>486</v>
      </c>
      <c r="DQ18" s="105">
        <v>126</v>
      </c>
      <c r="DR18" s="105">
        <v>31</v>
      </c>
      <c r="DS18" s="105">
        <v>0</v>
      </c>
      <c r="DT18" s="105">
        <v>25080</v>
      </c>
      <c r="DU18" s="105">
        <v>13918</v>
      </c>
      <c r="DV18" s="105">
        <v>11162</v>
      </c>
    </row>
    <row r="19" spans="2:126" ht="12.75">
      <c r="B19" s="88" t="s">
        <v>94</v>
      </c>
      <c r="C19" s="31">
        <f t="shared" si="15"/>
        <v>5</v>
      </c>
      <c r="D19" s="31">
        <f t="shared" si="0"/>
        <v>56</v>
      </c>
      <c r="E19" s="31">
        <f t="shared" si="1"/>
        <v>1509</v>
      </c>
      <c r="F19" s="31">
        <f t="shared" si="2"/>
        <v>4972</v>
      </c>
      <c r="G19" s="31">
        <f t="shared" si="3"/>
        <v>6830</v>
      </c>
      <c r="H19" s="31">
        <f t="shared" si="4"/>
        <v>7156</v>
      </c>
      <c r="I19" s="31">
        <f t="shared" si="5"/>
        <v>6184</v>
      </c>
      <c r="J19" s="31">
        <f t="shared" si="6"/>
        <v>5493</v>
      </c>
      <c r="K19" s="31">
        <f t="shared" si="7"/>
        <v>4472</v>
      </c>
      <c r="L19" s="31">
        <f t="shared" si="8"/>
        <v>2634</v>
      </c>
      <c r="M19" s="31">
        <f t="shared" si="9"/>
        <v>981</v>
      </c>
      <c r="N19" s="31">
        <f t="shared" si="10"/>
        <v>534</v>
      </c>
      <c r="O19" s="31">
        <f t="shared" si="11"/>
        <v>0</v>
      </c>
      <c r="P19" s="31">
        <f t="shared" si="12"/>
        <v>40826</v>
      </c>
      <c r="Q19" s="31">
        <f t="shared" si="13"/>
        <v>23549</v>
      </c>
      <c r="R19" s="31">
        <f t="shared" si="14"/>
        <v>17277</v>
      </c>
      <c r="S19" s="131"/>
      <c r="T19" s="88" t="s">
        <v>94</v>
      </c>
      <c r="U19" s="105">
        <v>4</v>
      </c>
      <c r="V19" s="105">
        <v>26</v>
      </c>
      <c r="W19" s="105">
        <v>467</v>
      </c>
      <c r="X19" s="105">
        <v>1659</v>
      </c>
      <c r="Y19" s="105">
        <v>2702</v>
      </c>
      <c r="Z19" s="105">
        <v>3265</v>
      </c>
      <c r="AA19" s="105">
        <v>3064</v>
      </c>
      <c r="AB19" s="105">
        <v>3085</v>
      </c>
      <c r="AC19" s="105">
        <v>2775</v>
      </c>
      <c r="AD19" s="105">
        <v>1833</v>
      </c>
      <c r="AE19" s="105">
        <v>711</v>
      </c>
      <c r="AF19" s="105">
        <v>414</v>
      </c>
      <c r="AG19" s="105">
        <v>0</v>
      </c>
      <c r="AH19" s="105">
        <v>20005</v>
      </c>
      <c r="AI19" s="105">
        <v>11695</v>
      </c>
      <c r="AJ19" s="105">
        <v>8310</v>
      </c>
      <c r="AK19" s="60"/>
      <c r="AL19" s="88" t="s">
        <v>95</v>
      </c>
      <c r="AM19" s="105">
        <v>0</v>
      </c>
      <c r="AN19" s="105">
        <v>0</v>
      </c>
      <c r="AO19" s="105">
        <v>0</v>
      </c>
      <c r="AP19" s="105">
        <v>0</v>
      </c>
      <c r="AQ19" s="105">
        <v>0</v>
      </c>
      <c r="AR19" s="105">
        <v>1</v>
      </c>
      <c r="AS19" s="105">
        <v>0</v>
      </c>
      <c r="AT19" s="105">
        <v>4</v>
      </c>
      <c r="AU19" s="105">
        <v>5</v>
      </c>
      <c r="AV19" s="105">
        <v>3</v>
      </c>
      <c r="AW19" s="105">
        <v>2</v>
      </c>
      <c r="AX19" s="105">
        <v>5</v>
      </c>
      <c r="AY19" s="105">
        <v>0</v>
      </c>
      <c r="AZ19" s="105">
        <v>20</v>
      </c>
      <c r="BA19" s="105">
        <v>11</v>
      </c>
      <c r="BB19" s="105">
        <v>9</v>
      </c>
      <c r="BC19" s="60"/>
      <c r="BD19" s="88" t="s">
        <v>95</v>
      </c>
      <c r="BE19" s="105">
        <v>1</v>
      </c>
      <c r="BF19" s="105">
        <v>9</v>
      </c>
      <c r="BG19" s="105">
        <v>124</v>
      </c>
      <c r="BH19" s="105">
        <v>363</v>
      </c>
      <c r="BI19" s="105">
        <v>635</v>
      </c>
      <c r="BJ19" s="105">
        <v>644</v>
      </c>
      <c r="BK19" s="105">
        <v>672</v>
      </c>
      <c r="BL19" s="105">
        <v>677</v>
      </c>
      <c r="BM19" s="105">
        <v>592</v>
      </c>
      <c r="BN19" s="105">
        <v>379</v>
      </c>
      <c r="BO19" s="105">
        <v>151</v>
      </c>
      <c r="BP19" s="105">
        <v>89</v>
      </c>
      <c r="BQ19" s="105">
        <v>0</v>
      </c>
      <c r="BR19" s="105">
        <v>4336</v>
      </c>
      <c r="BS19" s="105">
        <v>2524</v>
      </c>
      <c r="BT19" s="105">
        <v>1812</v>
      </c>
      <c r="BV19" s="88" t="s">
        <v>95</v>
      </c>
      <c r="BW19" s="105">
        <v>0</v>
      </c>
      <c r="BX19" s="105">
        <v>0</v>
      </c>
      <c r="BY19" s="105">
        <v>0</v>
      </c>
      <c r="BZ19" s="105">
        <v>0</v>
      </c>
      <c r="CA19" s="105">
        <v>0</v>
      </c>
      <c r="CB19" s="105">
        <v>0</v>
      </c>
      <c r="CC19" s="105">
        <v>0</v>
      </c>
      <c r="CD19" s="105">
        <v>0</v>
      </c>
      <c r="CE19" s="105">
        <v>0</v>
      </c>
      <c r="CF19" s="105">
        <v>0</v>
      </c>
      <c r="CG19" s="105">
        <v>0</v>
      </c>
      <c r="CH19" s="105">
        <v>0</v>
      </c>
      <c r="CI19" s="105">
        <v>0</v>
      </c>
      <c r="CJ19" s="105">
        <v>0</v>
      </c>
      <c r="CK19" s="105">
        <v>0</v>
      </c>
      <c r="CL19" s="105">
        <v>0</v>
      </c>
      <c r="CN19" s="88" t="s">
        <v>95</v>
      </c>
      <c r="CO19" s="105">
        <v>0</v>
      </c>
      <c r="CP19" s="105">
        <v>0</v>
      </c>
      <c r="CQ19" s="105">
        <v>16</v>
      </c>
      <c r="CR19" s="105">
        <v>26</v>
      </c>
      <c r="CS19" s="105">
        <v>30</v>
      </c>
      <c r="CT19" s="105">
        <v>29</v>
      </c>
      <c r="CU19" s="105">
        <v>27</v>
      </c>
      <c r="CV19" s="105">
        <v>29</v>
      </c>
      <c r="CW19" s="105">
        <v>16</v>
      </c>
      <c r="CX19" s="105">
        <v>13</v>
      </c>
      <c r="CY19" s="105">
        <v>9</v>
      </c>
      <c r="CZ19" s="105">
        <v>5</v>
      </c>
      <c r="DA19" s="105">
        <v>0</v>
      </c>
      <c r="DB19" s="105">
        <v>200</v>
      </c>
      <c r="DC19" s="105">
        <v>127</v>
      </c>
      <c r="DD19" s="105">
        <v>73</v>
      </c>
      <c r="DF19" s="88" t="s">
        <v>95</v>
      </c>
      <c r="DG19" s="105">
        <v>0</v>
      </c>
      <c r="DH19" s="105">
        <v>21</v>
      </c>
      <c r="DI19" s="105">
        <v>902</v>
      </c>
      <c r="DJ19" s="105">
        <v>2924</v>
      </c>
      <c r="DK19" s="105">
        <v>3463</v>
      </c>
      <c r="DL19" s="105">
        <v>3217</v>
      </c>
      <c r="DM19" s="105">
        <v>2421</v>
      </c>
      <c r="DN19" s="105">
        <v>1698</v>
      </c>
      <c r="DO19" s="105">
        <v>1084</v>
      </c>
      <c r="DP19" s="105">
        <v>406</v>
      </c>
      <c r="DQ19" s="105">
        <v>108</v>
      </c>
      <c r="DR19" s="105">
        <v>21</v>
      </c>
      <c r="DS19" s="105">
        <v>0</v>
      </c>
      <c r="DT19" s="105">
        <v>16265</v>
      </c>
      <c r="DU19" s="105">
        <v>9192</v>
      </c>
      <c r="DV19" s="105">
        <v>7073</v>
      </c>
    </row>
    <row r="20" spans="2:126" ht="12.75">
      <c r="B20" s="88" t="s">
        <v>96</v>
      </c>
      <c r="C20" s="31">
        <f t="shared" si="15"/>
        <v>6</v>
      </c>
      <c r="D20" s="31">
        <f t="shared" si="0"/>
        <v>29</v>
      </c>
      <c r="E20" s="31">
        <f t="shared" si="1"/>
        <v>691</v>
      </c>
      <c r="F20" s="31">
        <f t="shared" si="2"/>
        <v>2933</v>
      </c>
      <c r="G20" s="31">
        <f t="shared" si="3"/>
        <v>4394</v>
      </c>
      <c r="H20" s="31">
        <f t="shared" si="4"/>
        <v>4904</v>
      </c>
      <c r="I20" s="31">
        <f t="shared" si="5"/>
        <v>4168</v>
      </c>
      <c r="J20" s="31">
        <f t="shared" si="6"/>
        <v>3968</v>
      </c>
      <c r="K20" s="31">
        <f t="shared" si="7"/>
        <v>3163</v>
      </c>
      <c r="L20" s="31">
        <f t="shared" si="8"/>
        <v>1872</v>
      </c>
      <c r="M20" s="31">
        <f t="shared" si="9"/>
        <v>728</v>
      </c>
      <c r="N20" s="31">
        <f t="shared" si="10"/>
        <v>381</v>
      </c>
      <c r="O20" s="31">
        <f t="shared" si="11"/>
        <v>0</v>
      </c>
      <c r="P20" s="31">
        <f t="shared" si="12"/>
        <v>27237</v>
      </c>
      <c r="Q20" s="31">
        <f t="shared" si="13"/>
        <v>16040</v>
      </c>
      <c r="R20" s="31">
        <f t="shared" si="14"/>
        <v>11197</v>
      </c>
      <c r="S20" s="131"/>
      <c r="T20" s="88" t="s">
        <v>96</v>
      </c>
      <c r="U20" s="105">
        <v>4</v>
      </c>
      <c r="V20" s="105">
        <v>20</v>
      </c>
      <c r="W20" s="105">
        <v>239</v>
      </c>
      <c r="X20" s="105">
        <v>837</v>
      </c>
      <c r="Y20" s="105">
        <v>1486</v>
      </c>
      <c r="Z20" s="105">
        <v>1928</v>
      </c>
      <c r="AA20" s="105">
        <v>1933</v>
      </c>
      <c r="AB20" s="105">
        <v>2178</v>
      </c>
      <c r="AC20" s="105">
        <v>1925</v>
      </c>
      <c r="AD20" s="105">
        <v>1264</v>
      </c>
      <c r="AE20" s="105">
        <v>494</v>
      </c>
      <c r="AF20" s="105">
        <v>315</v>
      </c>
      <c r="AG20" s="105">
        <v>0</v>
      </c>
      <c r="AH20" s="105">
        <v>12623</v>
      </c>
      <c r="AI20" s="105">
        <v>7688</v>
      </c>
      <c r="AJ20" s="105">
        <v>4935</v>
      </c>
      <c r="AK20" s="60"/>
      <c r="AL20" s="88" t="s">
        <v>97</v>
      </c>
      <c r="AM20" s="105">
        <v>0</v>
      </c>
      <c r="AN20" s="105">
        <v>0</v>
      </c>
      <c r="AO20" s="105">
        <v>0</v>
      </c>
      <c r="AP20" s="105">
        <v>0</v>
      </c>
      <c r="AQ20" s="105">
        <v>0</v>
      </c>
      <c r="AR20" s="105">
        <v>0</v>
      </c>
      <c r="AS20" s="105">
        <v>1</v>
      </c>
      <c r="AT20" s="105">
        <v>2</v>
      </c>
      <c r="AU20" s="105">
        <v>3</v>
      </c>
      <c r="AV20" s="105">
        <v>1</v>
      </c>
      <c r="AW20" s="105">
        <v>0</v>
      </c>
      <c r="AX20" s="105">
        <v>1</v>
      </c>
      <c r="AY20" s="105">
        <v>0</v>
      </c>
      <c r="AZ20" s="105">
        <v>8</v>
      </c>
      <c r="BA20" s="105">
        <v>6</v>
      </c>
      <c r="BB20" s="105">
        <v>2</v>
      </c>
      <c r="BC20" s="60"/>
      <c r="BD20" s="88" t="s">
        <v>97</v>
      </c>
      <c r="BE20" s="105">
        <v>2</v>
      </c>
      <c r="BF20" s="105">
        <v>5</v>
      </c>
      <c r="BG20" s="105">
        <v>69</v>
      </c>
      <c r="BH20" s="105">
        <v>245</v>
      </c>
      <c r="BI20" s="105">
        <v>360</v>
      </c>
      <c r="BJ20" s="105">
        <v>439</v>
      </c>
      <c r="BK20" s="105">
        <v>414</v>
      </c>
      <c r="BL20" s="105">
        <v>398</v>
      </c>
      <c r="BM20" s="105">
        <v>374</v>
      </c>
      <c r="BN20" s="105">
        <v>251</v>
      </c>
      <c r="BO20" s="105">
        <v>117</v>
      </c>
      <c r="BP20" s="105">
        <v>51</v>
      </c>
      <c r="BQ20" s="105">
        <v>0</v>
      </c>
      <c r="BR20" s="105">
        <v>2725</v>
      </c>
      <c r="BS20" s="105">
        <v>1607</v>
      </c>
      <c r="BT20" s="105">
        <v>1118</v>
      </c>
      <c r="BV20" s="88" t="s">
        <v>97</v>
      </c>
      <c r="BW20" s="105">
        <v>0</v>
      </c>
      <c r="BX20" s="105">
        <v>0</v>
      </c>
      <c r="BY20" s="105">
        <v>0</v>
      </c>
      <c r="BZ20" s="105">
        <v>0</v>
      </c>
      <c r="CA20" s="105">
        <v>0</v>
      </c>
      <c r="CB20" s="105">
        <v>0</v>
      </c>
      <c r="CC20" s="105">
        <v>0</v>
      </c>
      <c r="CD20" s="105">
        <v>0</v>
      </c>
      <c r="CE20" s="105">
        <v>0</v>
      </c>
      <c r="CF20" s="105">
        <v>0</v>
      </c>
      <c r="CG20" s="105">
        <v>0</v>
      </c>
      <c r="CH20" s="105">
        <v>0</v>
      </c>
      <c r="CI20" s="105">
        <v>0</v>
      </c>
      <c r="CJ20" s="105">
        <v>0</v>
      </c>
      <c r="CK20" s="105">
        <v>0</v>
      </c>
      <c r="CL20" s="105">
        <v>0</v>
      </c>
      <c r="CN20" s="88" t="s">
        <v>97</v>
      </c>
      <c r="CO20" s="105">
        <v>0</v>
      </c>
      <c r="CP20" s="105">
        <v>0</v>
      </c>
      <c r="CQ20" s="105">
        <v>7</v>
      </c>
      <c r="CR20" s="105">
        <v>31</v>
      </c>
      <c r="CS20" s="105">
        <v>30</v>
      </c>
      <c r="CT20" s="105">
        <v>28</v>
      </c>
      <c r="CU20" s="105">
        <v>21</v>
      </c>
      <c r="CV20" s="105">
        <v>24</v>
      </c>
      <c r="CW20" s="105">
        <v>13</v>
      </c>
      <c r="CX20" s="105">
        <v>12</v>
      </c>
      <c r="CY20" s="105">
        <v>11</v>
      </c>
      <c r="CZ20" s="105">
        <v>2</v>
      </c>
      <c r="DA20" s="105">
        <v>0</v>
      </c>
      <c r="DB20" s="105">
        <v>179</v>
      </c>
      <c r="DC20" s="105">
        <v>108</v>
      </c>
      <c r="DD20" s="105">
        <v>71</v>
      </c>
      <c r="DF20" s="88" t="s">
        <v>97</v>
      </c>
      <c r="DG20" s="105">
        <v>0</v>
      </c>
      <c r="DH20" s="105">
        <v>4</v>
      </c>
      <c r="DI20" s="105">
        <v>376</v>
      </c>
      <c r="DJ20" s="105">
        <v>1820</v>
      </c>
      <c r="DK20" s="105">
        <v>2518</v>
      </c>
      <c r="DL20" s="105">
        <v>2509</v>
      </c>
      <c r="DM20" s="105">
        <v>1799</v>
      </c>
      <c r="DN20" s="105">
        <v>1366</v>
      </c>
      <c r="DO20" s="105">
        <v>848</v>
      </c>
      <c r="DP20" s="105">
        <v>344</v>
      </c>
      <c r="DQ20" s="105">
        <v>106</v>
      </c>
      <c r="DR20" s="105">
        <v>12</v>
      </c>
      <c r="DS20" s="105">
        <v>0</v>
      </c>
      <c r="DT20" s="105">
        <v>11702</v>
      </c>
      <c r="DU20" s="105">
        <v>6631</v>
      </c>
      <c r="DV20" s="105">
        <v>5071</v>
      </c>
    </row>
    <row r="21" spans="2:126" ht="12.75">
      <c r="B21" s="88" t="s">
        <v>98</v>
      </c>
      <c r="C21" s="31">
        <f t="shared" si="15"/>
        <v>3</v>
      </c>
      <c r="D21" s="31">
        <f t="shared" si="0"/>
        <v>16</v>
      </c>
      <c r="E21" s="31">
        <f t="shared" si="1"/>
        <v>299</v>
      </c>
      <c r="F21" s="31">
        <f t="shared" si="2"/>
        <v>1635</v>
      </c>
      <c r="G21" s="31">
        <f t="shared" si="3"/>
        <v>2971</v>
      </c>
      <c r="H21" s="31">
        <f t="shared" si="4"/>
        <v>3426</v>
      </c>
      <c r="I21" s="31">
        <f t="shared" si="5"/>
        <v>3114</v>
      </c>
      <c r="J21" s="31">
        <f t="shared" si="6"/>
        <v>2713</v>
      </c>
      <c r="K21" s="31">
        <f t="shared" si="7"/>
        <v>2424</v>
      </c>
      <c r="L21" s="31">
        <f t="shared" si="8"/>
        <v>1542</v>
      </c>
      <c r="M21" s="31">
        <f t="shared" si="9"/>
        <v>611</v>
      </c>
      <c r="N21" s="31">
        <f t="shared" si="10"/>
        <v>317</v>
      </c>
      <c r="O21" s="31">
        <f t="shared" si="11"/>
        <v>0</v>
      </c>
      <c r="P21" s="31">
        <f t="shared" si="12"/>
        <v>19071</v>
      </c>
      <c r="Q21" s="31">
        <f t="shared" si="13"/>
        <v>11490</v>
      </c>
      <c r="R21" s="31">
        <f t="shared" si="14"/>
        <v>7581</v>
      </c>
      <c r="S21" s="131"/>
      <c r="T21" s="88" t="s">
        <v>98</v>
      </c>
      <c r="U21" s="105">
        <v>0</v>
      </c>
      <c r="V21" s="105">
        <v>6</v>
      </c>
      <c r="W21" s="105">
        <v>95</v>
      </c>
      <c r="X21" s="105">
        <v>502</v>
      </c>
      <c r="Y21" s="105">
        <v>987</v>
      </c>
      <c r="Z21" s="105">
        <v>1310</v>
      </c>
      <c r="AA21" s="105">
        <v>1318</v>
      </c>
      <c r="AB21" s="105">
        <v>1386</v>
      </c>
      <c r="AC21" s="105">
        <v>1443</v>
      </c>
      <c r="AD21" s="105">
        <v>948</v>
      </c>
      <c r="AE21" s="105">
        <v>409</v>
      </c>
      <c r="AF21" s="105">
        <v>225</v>
      </c>
      <c r="AG21" s="105">
        <v>0</v>
      </c>
      <c r="AH21" s="105">
        <v>8629</v>
      </c>
      <c r="AI21" s="105">
        <v>5282</v>
      </c>
      <c r="AJ21" s="105">
        <v>3347</v>
      </c>
      <c r="AK21" s="60"/>
      <c r="AL21" s="88" t="s">
        <v>99</v>
      </c>
      <c r="AM21" s="105">
        <v>0</v>
      </c>
      <c r="AN21" s="105">
        <v>0</v>
      </c>
      <c r="AO21" s="105">
        <v>0</v>
      </c>
      <c r="AP21" s="105">
        <v>0</v>
      </c>
      <c r="AQ21" s="105">
        <v>0</v>
      </c>
      <c r="AR21" s="105">
        <v>3</v>
      </c>
      <c r="AS21" s="105">
        <v>2</v>
      </c>
      <c r="AT21" s="105">
        <v>0</v>
      </c>
      <c r="AU21" s="105">
        <v>0</v>
      </c>
      <c r="AV21" s="105">
        <v>2</v>
      </c>
      <c r="AW21" s="105">
        <v>1</v>
      </c>
      <c r="AX21" s="105">
        <v>0</v>
      </c>
      <c r="AY21" s="105">
        <v>0</v>
      </c>
      <c r="AZ21" s="105">
        <v>8</v>
      </c>
      <c r="BA21" s="105">
        <v>3</v>
      </c>
      <c r="BB21" s="105">
        <v>5</v>
      </c>
      <c r="BC21" s="60"/>
      <c r="BD21" s="88" t="s">
        <v>99</v>
      </c>
      <c r="BE21" s="105">
        <v>2</v>
      </c>
      <c r="BF21" s="105">
        <v>3</v>
      </c>
      <c r="BG21" s="105">
        <v>37</v>
      </c>
      <c r="BH21" s="105">
        <v>145</v>
      </c>
      <c r="BI21" s="105">
        <v>253</v>
      </c>
      <c r="BJ21" s="105">
        <v>280</v>
      </c>
      <c r="BK21" s="105">
        <v>343</v>
      </c>
      <c r="BL21" s="105">
        <v>262</v>
      </c>
      <c r="BM21" s="105">
        <v>274</v>
      </c>
      <c r="BN21" s="105">
        <v>213</v>
      </c>
      <c r="BO21" s="105">
        <v>108</v>
      </c>
      <c r="BP21" s="105">
        <v>69</v>
      </c>
      <c r="BQ21" s="105">
        <v>0</v>
      </c>
      <c r="BR21" s="105">
        <v>1989</v>
      </c>
      <c r="BS21" s="105">
        <v>1178</v>
      </c>
      <c r="BT21" s="105">
        <v>811</v>
      </c>
      <c r="BV21" s="88" t="s">
        <v>99</v>
      </c>
      <c r="BW21" s="105">
        <v>0</v>
      </c>
      <c r="BX21" s="105">
        <v>0</v>
      </c>
      <c r="BY21" s="105">
        <v>0</v>
      </c>
      <c r="BZ21" s="105">
        <v>0</v>
      </c>
      <c r="CA21" s="105">
        <v>0</v>
      </c>
      <c r="CB21" s="105">
        <v>0</v>
      </c>
      <c r="CC21" s="105">
        <v>0</v>
      </c>
      <c r="CD21" s="105">
        <v>0</v>
      </c>
      <c r="CE21" s="105">
        <v>0</v>
      </c>
      <c r="CF21" s="105">
        <v>0</v>
      </c>
      <c r="CG21" s="105">
        <v>0</v>
      </c>
      <c r="CH21" s="105">
        <v>0</v>
      </c>
      <c r="CI21" s="105">
        <v>0</v>
      </c>
      <c r="CJ21" s="105">
        <v>0</v>
      </c>
      <c r="CK21" s="105">
        <v>0</v>
      </c>
      <c r="CL21" s="105">
        <v>0</v>
      </c>
      <c r="CN21" s="88" t="s">
        <v>99</v>
      </c>
      <c r="CO21" s="105">
        <v>0</v>
      </c>
      <c r="CP21" s="105">
        <v>0</v>
      </c>
      <c r="CQ21" s="105">
        <v>5</v>
      </c>
      <c r="CR21" s="105">
        <v>15</v>
      </c>
      <c r="CS21" s="105">
        <v>19</v>
      </c>
      <c r="CT21" s="105">
        <v>24</v>
      </c>
      <c r="CU21" s="105">
        <v>13</v>
      </c>
      <c r="CV21" s="105">
        <v>10</v>
      </c>
      <c r="CW21" s="105">
        <v>13</v>
      </c>
      <c r="CX21" s="105">
        <v>6</v>
      </c>
      <c r="CY21" s="105">
        <v>10</v>
      </c>
      <c r="CZ21" s="105">
        <v>3</v>
      </c>
      <c r="DA21" s="105">
        <v>0</v>
      </c>
      <c r="DB21" s="105">
        <v>118</v>
      </c>
      <c r="DC21" s="105">
        <v>70</v>
      </c>
      <c r="DD21" s="105">
        <v>48</v>
      </c>
      <c r="DF21" s="88" t="s">
        <v>99</v>
      </c>
      <c r="DG21" s="105">
        <v>1</v>
      </c>
      <c r="DH21" s="105">
        <v>7</v>
      </c>
      <c r="DI21" s="105">
        <v>162</v>
      </c>
      <c r="DJ21" s="105">
        <v>973</v>
      </c>
      <c r="DK21" s="105">
        <v>1712</v>
      </c>
      <c r="DL21" s="105">
        <v>1809</v>
      </c>
      <c r="DM21" s="105">
        <v>1438</v>
      </c>
      <c r="DN21" s="105">
        <v>1055</v>
      </c>
      <c r="DO21" s="105">
        <v>694</v>
      </c>
      <c r="DP21" s="105">
        <v>373</v>
      </c>
      <c r="DQ21" s="105">
        <v>83</v>
      </c>
      <c r="DR21" s="105">
        <v>20</v>
      </c>
      <c r="DS21" s="105">
        <v>0</v>
      </c>
      <c r="DT21" s="105">
        <v>8327</v>
      </c>
      <c r="DU21" s="105">
        <v>4957</v>
      </c>
      <c r="DV21" s="105">
        <v>3370</v>
      </c>
    </row>
    <row r="22" spans="2:126" ht="12.75">
      <c r="B22" s="88" t="s">
        <v>100</v>
      </c>
      <c r="C22" s="31">
        <f t="shared" si="15"/>
        <v>3</v>
      </c>
      <c r="D22" s="31">
        <f t="shared" si="0"/>
        <v>21</v>
      </c>
      <c r="E22" s="31">
        <f t="shared" si="1"/>
        <v>305</v>
      </c>
      <c r="F22" s="31">
        <f t="shared" si="2"/>
        <v>1702</v>
      </c>
      <c r="G22" s="31">
        <f t="shared" si="3"/>
        <v>3559</v>
      </c>
      <c r="H22" s="31">
        <f t="shared" si="4"/>
        <v>4573</v>
      </c>
      <c r="I22" s="31">
        <f t="shared" si="5"/>
        <v>4333</v>
      </c>
      <c r="J22" s="31">
        <f t="shared" si="6"/>
        <v>3964</v>
      </c>
      <c r="K22" s="31">
        <f t="shared" si="7"/>
        <v>3570</v>
      </c>
      <c r="L22" s="31">
        <f t="shared" si="8"/>
        <v>2377</v>
      </c>
      <c r="M22" s="31">
        <f t="shared" si="9"/>
        <v>919</v>
      </c>
      <c r="N22" s="31">
        <f t="shared" si="10"/>
        <v>453</v>
      </c>
      <c r="O22" s="31">
        <f t="shared" si="11"/>
        <v>0</v>
      </c>
      <c r="P22" s="31">
        <f t="shared" si="12"/>
        <v>25779</v>
      </c>
      <c r="Q22" s="31">
        <f t="shared" si="13"/>
        <v>15921</v>
      </c>
      <c r="R22" s="31">
        <f t="shared" si="14"/>
        <v>9858</v>
      </c>
      <c r="S22" s="131"/>
      <c r="T22" s="88" t="s">
        <v>100</v>
      </c>
      <c r="U22" s="105">
        <v>0</v>
      </c>
      <c r="V22" s="105">
        <v>10</v>
      </c>
      <c r="W22" s="105">
        <v>101</v>
      </c>
      <c r="X22" s="105">
        <v>546</v>
      </c>
      <c r="Y22" s="105">
        <v>1179</v>
      </c>
      <c r="Z22" s="105">
        <v>1691</v>
      </c>
      <c r="AA22" s="105">
        <v>1809</v>
      </c>
      <c r="AB22" s="105">
        <v>1897</v>
      </c>
      <c r="AC22" s="105">
        <v>1973</v>
      </c>
      <c r="AD22" s="105">
        <v>1481</v>
      </c>
      <c r="AE22" s="105">
        <v>585</v>
      </c>
      <c r="AF22" s="105">
        <v>335</v>
      </c>
      <c r="AG22" s="105">
        <v>0</v>
      </c>
      <c r="AH22" s="105">
        <v>11607</v>
      </c>
      <c r="AI22" s="105">
        <v>7204</v>
      </c>
      <c r="AJ22" s="105">
        <v>4403</v>
      </c>
      <c r="AK22" s="60"/>
      <c r="AL22" s="88" t="s">
        <v>101</v>
      </c>
      <c r="AM22" s="105">
        <v>0</v>
      </c>
      <c r="AN22" s="105">
        <v>0</v>
      </c>
      <c r="AO22" s="105">
        <v>0</v>
      </c>
      <c r="AP22" s="105">
        <v>0</v>
      </c>
      <c r="AQ22" s="105">
        <v>0</v>
      </c>
      <c r="AR22" s="105">
        <v>1</v>
      </c>
      <c r="AS22" s="105">
        <v>2</v>
      </c>
      <c r="AT22" s="105">
        <v>9</v>
      </c>
      <c r="AU22" s="105">
        <v>4</v>
      </c>
      <c r="AV22" s="105">
        <v>2</v>
      </c>
      <c r="AW22" s="105">
        <v>0</v>
      </c>
      <c r="AX22" s="105">
        <v>1</v>
      </c>
      <c r="AY22" s="105">
        <v>0</v>
      </c>
      <c r="AZ22" s="105">
        <v>19</v>
      </c>
      <c r="BA22" s="105">
        <v>12</v>
      </c>
      <c r="BB22" s="105">
        <v>7</v>
      </c>
      <c r="BC22" s="60"/>
      <c r="BD22" s="88" t="s">
        <v>101</v>
      </c>
      <c r="BE22" s="105">
        <v>3</v>
      </c>
      <c r="BF22" s="105">
        <v>1</v>
      </c>
      <c r="BG22" s="105">
        <v>36</v>
      </c>
      <c r="BH22" s="105">
        <v>176</v>
      </c>
      <c r="BI22" s="105">
        <v>366</v>
      </c>
      <c r="BJ22" s="105">
        <v>465</v>
      </c>
      <c r="BK22" s="105">
        <v>447</v>
      </c>
      <c r="BL22" s="105">
        <v>441</v>
      </c>
      <c r="BM22" s="105">
        <v>396</v>
      </c>
      <c r="BN22" s="105">
        <v>333</v>
      </c>
      <c r="BO22" s="105">
        <v>159</v>
      </c>
      <c r="BP22" s="105">
        <v>86</v>
      </c>
      <c r="BQ22" s="105">
        <v>0</v>
      </c>
      <c r="BR22" s="105">
        <v>2909</v>
      </c>
      <c r="BS22" s="105">
        <v>1761</v>
      </c>
      <c r="BT22" s="105">
        <v>1148</v>
      </c>
      <c r="BV22" s="88" t="s">
        <v>101</v>
      </c>
      <c r="BW22" s="105">
        <v>0</v>
      </c>
      <c r="BX22" s="105">
        <v>0</v>
      </c>
      <c r="BY22" s="105">
        <v>0</v>
      </c>
      <c r="BZ22" s="105">
        <v>0</v>
      </c>
      <c r="CA22" s="105">
        <v>0</v>
      </c>
      <c r="CB22" s="105">
        <v>0</v>
      </c>
      <c r="CC22" s="105">
        <v>0</v>
      </c>
      <c r="CD22" s="105">
        <v>0</v>
      </c>
      <c r="CE22" s="105">
        <v>0</v>
      </c>
      <c r="CF22" s="105">
        <v>0</v>
      </c>
      <c r="CG22" s="105">
        <v>0</v>
      </c>
      <c r="CH22" s="105">
        <v>0</v>
      </c>
      <c r="CI22" s="105">
        <v>0</v>
      </c>
      <c r="CJ22" s="105">
        <v>0</v>
      </c>
      <c r="CK22" s="105">
        <v>0</v>
      </c>
      <c r="CL22" s="105">
        <v>0</v>
      </c>
      <c r="CN22" s="88" t="s">
        <v>101</v>
      </c>
      <c r="CO22" s="105">
        <v>0</v>
      </c>
      <c r="CP22" s="105">
        <v>0</v>
      </c>
      <c r="CQ22" s="105">
        <v>14</v>
      </c>
      <c r="CR22" s="105">
        <v>41</v>
      </c>
      <c r="CS22" s="105">
        <v>55</v>
      </c>
      <c r="CT22" s="105">
        <v>57</v>
      </c>
      <c r="CU22" s="105">
        <v>42</v>
      </c>
      <c r="CV22" s="105">
        <v>35</v>
      </c>
      <c r="CW22" s="105">
        <v>33</v>
      </c>
      <c r="CX22" s="105">
        <v>23</v>
      </c>
      <c r="CY22" s="105">
        <v>16</v>
      </c>
      <c r="CZ22" s="105">
        <v>2</v>
      </c>
      <c r="DA22" s="105">
        <v>0</v>
      </c>
      <c r="DB22" s="105">
        <v>318</v>
      </c>
      <c r="DC22" s="105">
        <v>190</v>
      </c>
      <c r="DD22" s="105">
        <v>128</v>
      </c>
      <c r="DF22" s="88" t="s">
        <v>101</v>
      </c>
      <c r="DG22" s="105">
        <v>0</v>
      </c>
      <c r="DH22" s="105">
        <v>10</v>
      </c>
      <c r="DI22" s="105">
        <v>154</v>
      </c>
      <c r="DJ22" s="105">
        <v>939</v>
      </c>
      <c r="DK22" s="105">
        <v>1959</v>
      </c>
      <c r="DL22" s="105">
        <v>2359</v>
      </c>
      <c r="DM22" s="105">
        <v>2033</v>
      </c>
      <c r="DN22" s="105">
        <v>1582</v>
      </c>
      <c r="DO22" s="105">
        <v>1164</v>
      </c>
      <c r="DP22" s="105">
        <v>538</v>
      </c>
      <c r="DQ22" s="105">
        <v>159</v>
      </c>
      <c r="DR22" s="105">
        <v>29</v>
      </c>
      <c r="DS22" s="105">
        <v>0</v>
      </c>
      <c r="DT22" s="105">
        <v>10926</v>
      </c>
      <c r="DU22" s="105">
        <v>6754</v>
      </c>
      <c r="DV22" s="105">
        <v>4172</v>
      </c>
    </row>
    <row r="23" spans="2:126" ht="12.75">
      <c r="B23" s="88" t="s">
        <v>102</v>
      </c>
      <c r="C23" s="31">
        <f t="shared" si="15"/>
        <v>3</v>
      </c>
      <c r="D23" s="31">
        <f t="shared" si="0"/>
        <v>20</v>
      </c>
      <c r="E23" s="31">
        <f t="shared" si="1"/>
        <v>185</v>
      </c>
      <c r="F23" s="31">
        <f t="shared" si="2"/>
        <v>1002</v>
      </c>
      <c r="G23" s="31">
        <f t="shared" si="3"/>
        <v>2563</v>
      </c>
      <c r="H23" s="31">
        <f t="shared" si="4"/>
        <v>3831</v>
      </c>
      <c r="I23" s="31">
        <f t="shared" si="5"/>
        <v>3769</v>
      </c>
      <c r="J23" s="31">
        <f t="shared" si="6"/>
        <v>3663</v>
      </c>
      <c r="K23" s="31">
        <f t="shared" si="7"/>
        <v>3296</v>
      </c>
      <c r="L23" s="31">
        <f t="shared" si="8"/>
        <v>2331</v>
      </c>
      <c r="M23" s="31">
        <f t="shared" si="9"/>
        <v>965</v>
      </c>
      <c r="N23" s="31">
        <f t="shared" si="10"/>
        <v>550</v>
      </c>
      <c r="O23" s="31">
        <f t="shared" si="11"/>
        <v>0</v>
      </c>
      <c r="P23" s="31">
        <f t="shared" si="12"/>
        <v>22178</v>
      </c>
      <c r="Q23" s="31">
        <f t="shared" si="13"/>
        <v>14011</v>
      </c>
      <c r="R23" s="31">
        <f t="shared" si="14"/>
        <v>8167</v>
      </c>
      <c r="S23" s="131"/>
      <c r="T23" s="88" t="s">
        <v>102</v>
      </c>
      <c r="U23" s="105">
        <v>0</v>
      </c>
      <c r="V23" s="105">
        <v>12</v>
      </c>
      <c r="W23" s="105">
        <v>82</v>
      </c>
      <c r="X23" s="105">
        <v>356</v>
      </c>
      <c r="Y23" s="105">
        <v>862</v>
      </c>
      <c r="Z23" s="105">
        <v>1342</v>
      </c>
      <c r="AA23" s="105">
        <v>1419</v>
      </c>
      <c r="AB23" s="105">
        <v>1647</v>
      </c>
      <c r="AC23" s="105">
        <v>1639</v>
      </c>
      <c r="AD23" s="105">
        <v>1380</v>
      </c>
      <c r="AE23" s="105">
        <v>581</v>
      </c>
      <c r="AF23" s="105">
        <v>398</v>
      </c>
      <c r="AG23" s="105">
        <v>0</v>
      </c>
      <c r="AH23" s="105">
        <v>9718</v>
      </c>
      <c r="AI23" s="105">
        <v>6251</v>
      </c>
      <c r="AJ23" s="105">
        <v>3467</v>
      </c>
      <c r="AK23" s="60"/>
      <c r="AL23" s="88" t="s">
        <v>103</v>
      </c>
      <c r="AM23" s="105">
        <v>0</v>
      </c>
      <c r="AN23" s="105">
        <v>0</v>
      </c>
      <c r="AO23" s="105">
        <v>0</v>
      </c>
      <c r="AP23" s="105">
        <v>0</v>
      </c>
      <c r="AQ23" s="105">
        <v>0</v>
      </c>
      <c r="AR23" s="105">
        <v>0</v>
      </c>
      <c r="AS23" s="105">
        <v>3</v>
      </c>
      <c r="AT23" s="105">
        <v>1</v>
      </c>
      <c r="AU23" s="105">
        <v>5</v>
      </c>
      <c r="AV23" s="105">
        <v>7</v>
      </c>
      <c r="AW23" s="105">
        <v>6</v>
      </c>
      <c r="AX23" s="105">
        <v>1</v>
      </c>
      <c r="AY23" s="105">
        <v>0</v>
      </c>
      <c r="AZ23" s="105">
        <v>23</v>
      </c>
      <c r="BA23" s="105">
        <v>17</v>
      </c>
      <c r="BB23" s="105">
        <v>6</v>
      </c>
      <c r="BC23" s="60"/>
      <c r="BD23" s="88" t="s">
        <v>103</v>
      </c>
      <c r="BE23" s="105">
        <v>3</v>
      </c>
      <c r="BF23" s="105">
        <v>3</v>
      </c>
      <c r="BG23" s="105">
        <v>18</v>
      </c>
      <c r="BH23" s="105">
        <v>127</v>
      </c>
      <c r="BI23" s="105">
        <v>315</v>
      </c>
      <c r="BJ23" s="105">
        <v>436</v>
      </c>
      <c r="BK23" s="105">
        <v>433</v>
      </c>
      <c r="BL23" s="105">
        <v>413</v>
      </c>
      <c r="BM23" s="105">
        <v>423</v>
      </c>
      <c r="BN23" s="105">
        <v>338</v>
      </c>
      <c r="BO23" s="105">
        <v>188</v>
      </c>
      <c r="BP23" s="105">
        <v>99</v>
      </c>
      <c r="BQ23" s="105">
        <v>0</v>
      </c>
      <c r="BR23" s="105">
        <v>2796</v>
      </c>
      <c r="BS23" s="105">
        <v>1726</v>
      </c>
      <c r="BT23" s="105">
        <v>1070</v>
      </c>
      <c r="BV23" s="88" t="s">
        <v>103</v>
      </c>
      <c r="BW23" s="105">
        <v>0</v>
      </c>
      <c r="BX23" s="105">
        <v>0</v>
      </c>
      <c r="BY23" s="105">
        <v>0</v>
      </c>
      <c r="BZ23" s="105">
        <v>0</v>
      </c>
      <c r="CA23" s="105">
        <v>0</v>
      </c>
      <c r="CB23" s="105">
        <v>0</v>
      </c>
      <c r="CC23" s="105">
        <v>0</v>
      </c>
      <c r="CD23" s="105">
        <v>0</v>
      </c>
      <c r="CE23" s="105">
        <v>0</v>
      </c>
      <c r="CF23" s="105">
        <v>0</v>
      </c>
      <c r="CG23" s="105">
        <v>0</v>
      </c>
      <c r="CH23" s="105">
        <v>0</v>
      </c>
      <c r="CI23" s="105">
        <v>0</v>
      </c>
      <c r="CJ23" s="105">
        <v>0</v>
      </c>
      <c r="CK23" s="105">
        <v>0</v>
      </c>
      <c r="CL23" s="105">
        <v>0</v>
      </c>
      <c r="CN23" s="88" t="s">
        <v>103</v>
      </c>
      <c r="CO23" s="105">
        <v>0</v>
      </c>
      <c r="CP23" s="105">
        <v>3</v>
      </c>
      <c r="CQ23" s="105">
        <v>9</v>
      </c>
      <c r="CR23" s="105">
        <v>40</v>
      </c>
      <c r="CS23" s="105">
        <v>74</v>
      </c>
      <c r="CT23" s="105">
        <v>79</v>
      </c>
      <c r="CU23" s="105">
        <v>79</v>
      </c>
      <c r="CV23" s="105">
        <v>64</v>
      </c>
      <c r="CW23" s="105">
        <v>55</v>
      </c>
      <c r="CX23" s="105">
        <v>26</v>
      </c>
      <c r="CY23" s="105">
        <v>20</v>
      </c>
      <c r="CZ23" s="105">
        <v>6</v>
      </c>
      <c r="DA23" s="105">
        <v>0</v>
      </c>
      <c r="DB23" s="105">
        <v>455</v>
      </c>
      <c r="DC23" s="105">
        <v>273</v>
      </c>
      <c r="DD23" s="105">
        <v>182</v>
      </c>
      <c r="DF23" s="88" t="s">
        <v>103</v>
      </c>
      <c r="DG23" s="105">
        <v>0</v>
      </c>
      <c r="DH23" s="105">
        <v>2</v>
      </c>
      <c r="DI23" s="105">
        <v>76</v>
      </c>
      <c r="DJ23" s="105">
        <v>479</v>
      </c>
      <c r="DK23" s="105">
        <v>1312</v>
      </c>
      <c r="DL23" s="105">
        <v>1974</v>
      </c>
      <c r="DM23" s="105">
        <v>1835</v>
      </c>
      <c r="DN23" s="105">
        <v>1538</v>
      </c>
      <c r="DO23" s="105">
        <v>1174</v>
      </c>
      <c r="DP23" s="105">
        <v>580</v>
      </c>
      <c r="DQ23" s="105">
        <v>170</v>
      </c>
      <c r="DR23" s="105">
        <v>46</v>
      </c>
      <c r="DS23" s="105">
        <v>0</v>
      </c>
      <c r="DT23" s="105">
        <v>9186</v>
      </c>
      <c r="DU23" s="105">
        <v>5744</v>
      </c>
      <c r="DV23" s="105">
        <v>3442</v>
      </c>
    </row>
    <row r="24" spans="2:126" ht="12.75">
      <c r="B24" s="88" t="s">
        <v>104</v>
      </c>
      <c r="C24" s="31">
        <f t="shared" si="15"/>
        <v>3</v>
      </c>
      <c r="D24" s="31">
        <f t="shared" si="0"/>
        <v>15</v>
      </c>
      <c r="E24" s="31">
        <f t="shared" si="1"/>
        <v>161</v>
      </c>
      <c r="F24" s="31">
        <f t="shared" si="2"/>
        <v>635</v>
      </c>
      <c r="G24" s="31">
        <f t="shared" si="3"/>
        <v>1848</v>
      </c>
      <c r="H24" s="31">
        <f t="shared" si="4"/>
        <v>3152</v>
      </c>
      <c r="I24" s="31">
        <f t="shared" si="5"/>
        <v>3401</v>
      </c>
      <c r="J24" s="31">
        <f t="shared" si="6"/>
        <v>3661</v>
      </c>
      <c r="K24" s="31">
        <f t="shared" si="7"/>
        <v>3466</v>
      </c>
      <c r="L24" s="31">
        <f t="shared" si="8"/>
        <v>2492</v>
      </c>
      <c r="M24" s="31">
        <f t="shared" si="9"/>
        <v>1179</v>
      </c>
      <c r="N24" s="31">
        <f t="shared" si="10"/>
        <v>674</v>
      </c>
      <c r="O24" s="31">
        <f t="shared" si="11"/>
        <v>0</v>
      </c>
      <c r="P24" s="31">
        <f t="shared" si="12"/>
        <v>20687</v>
      </c>
      <c r="Q24" s="31">
        <f t="shared" si="13"/>
        <v>13588</v>
      </c>
      <c r="R24" s="31">
        <f t="shared" si="14"/>
        <v>7099</v>
      </c>
      <c r="S24" s="131"/>
      <c r="T24" s="88" t="s">
        <v>104</v>
      </c>
      <c r="U24" s="105">
        <v>0</v>
      </c>
      <c r="V24" s="105">
        <v>4</v>
      </c>
      <c r="W24" s="105">
        <v>60</v>
      </c>
      <c r="X24" s="105">
        <v>227</v>
      </c>
      <c r="Y24" s="105">
        <v>658</v>
      </c>
      <c r="Z24" s="105">
        <v>1084</v>
      </c>
      <c r="AA24" s="105">
        <v>1258</v>
      </c>
      <c r="AB24" s="105">
        <v>1522</v>
      </c>
      <c r="AC24" s="105">
        <v>1696</v>
      </c>
      <c r="AD24" s="105">
        <v>1365</v>
      </c>
      <c r="AE24" s="105">
        <v>706</v>
      </c>
      <c r="AF24" s="105">
        <v>470</v>
      </c>
      <c r="AG24" s="105">
        <v>0</v>
      </c>
      <c r="AH24" s="105">
        <v>9050</v>
      </c>
      <c r="AI24" s="105">
        <v>5977</v>
      </c>
      <c r="AJ24" s="105">
        <v>3073</v>
      </c>
      <c r="AK24" s="60"/>
      <c r="AL24" s="88" t="s">
        <v>105</v>
      </c>
      <c r="AM24" s="105">
        <v>0</v>
      </c>
      <c r="AN24" s="105">
        <v>0</v>
      </c>
      <c r="AO24" s="105">
        <v>0</v>
      </c>
      <c r="AP24" s="105">
        <v>0</v>
      </c>
      <c r="AQ24" s="105">
        <v>0</v>
      </c>
      <c r="AR24" s="105">
        <v>0</v>
      </c>
      <c r="AS24" s="105">
        <v>3</v>
      </c>
      <c r="AT24" s="105">
        <v>0</v>
      </c>
      <c r="AU24" s="105">
        <v>0</v>
      </c>
      <c r="AV24" s="105">
        <v>3</v>
      </c>
      <c r="AW24" s="105">
        <v>4</v>
      </c>
      <c r="AX24" s="105">
        <v>1</v>
      </c>
      <c r="AY24" s="105">
        <v>0</v>
      </c>
      <c r="AZ24" s="105">
        <v>11</v>
      </c>
      <c r="BA24" s="105">
        <v>9</v>
      </c>
      <c r="BB24" s="105">
        <v>2</v>
      </c>
      <c r="BC24" s="60"/>
      <c r="BD24" s="88" t="s">
        <v>105</v>
      </c>
      <c r="BE24" s="105">
        <v>0</v>
      </c>
      <c r="BF24" s="105">
        <v>2</v>
      </c>
      <c r="BG24" s="105">
        <v>14</v>
      </c>
      <c r="BH24" s="105">
        <v>66</v>
      </c>
      <c r="BI24" s="105">
        <v>231</v>
      </c>
      <c r="BJ24" s="105">
        <v>413</v>
      </c>
      <c r="BK24" s="105">
        <v>477</v>
      </c>
      <c r="BL24" s="105">
        <v>497</v>
      </c>
      <c r="BM24" s="105">
        <v>465</v>
      </c>
      <c r="BN24" s="105">
        <v>420</v>
      </c>
      <c r="BO24" s="105">
        <v>246</v>
      </c>
      <c r="BP24" s="105">
        <v>142</v>
      </c>
      <c r="BQ24" s="105">
        <v>0</v>
      </c>
      <c r="BR24" s="105">
        <v>2973</v>
      </c>
      <c r="BS24" s="105">
        <v>1941</v>
      </c>
      <c r="BT24" s="105">
        <v>1032</v>
      </c>
      <c r="BV24" s="88" t="s">
        <v>105</v>
      </c>
      <c r="BW24" s="105">
        <v>0</v>
      </c>
      <c r="BX24" s="105">
        <v>0</v>
      </c>
      <c r="BY24" s="105">
        <v>0</v>
      </c>
      <c r="BZ24" s="105">
        <v>0</v>
      </c>
      <c r="CA24" s="105">
        <v>0</v>
      </c>
      <c r="CB24" s="105">
        <v>0</v>
      </c>
      <c r="CC24" s="105">
        <v>0</v>
      </c>
      <c r="CD24" s="105">
        <v>0</v>
      </c>
      <c r="CE24" s="105">
        <v>0</v>
      </c>
      <c r="CF24" s="105">
        <v>0</v>
      </c>
      <c r="CG24" s="105">
        <v>0</v>
      </c>
      <c r="CH24" s="105">
        <v>0</v>
      </c>
      <c r="CI24" s="105">
        <v>0</v>
      </c>
      <c r="CJ24" s="105">
        <v>0</v>
      </c>
      <c r="CK24" s="105">
        <v>0</v>
      </c>
      <c r="CL24" s="105">
        <v>0</v>
      </c>
      <c r="CN24" s="88" t="s">
        <v>105</v>
      </c>
      <c r="CO24" s="105">
        <v>1</v>
      </c>
      <c r="CP24" s="105">
        <v>8</v>
      </c>
      <c r="CQ24" s="105">
        <v>63</v>
      </c>
      <c r="CR24" s="105">
        <v>103</v>
      </c>
      <c r="CS24" s="105">
        <v>102</v>
      </c>
      <c r="CT24" s="105">
        <v>96</v>
      </c>
      <c r="CU24" s="105">
        <v>103</v>
      </c>
      <c r="CV24" s="105">
        <v>74</v>
      </c>
      <c r="CW24" s="105">
        <v>74</v>
      </c>
      <c r="CX24" s="105">
        <v>35</v>
      </c>
      <c r="CY24" s="105">
        <v>17</v>
      </c>
      <c r="CZ24" s="105">
        <v>9</v>
      </c>
      <c r="DA24" s="105">
        <v>0</v>
      </c>
      <c r="DB24" s="105">
        <v>685</v>
      </c>
      <c r="DC24" s="105">
        <v>372</v>
      </c>
      <c r="DD24" s="105">
        <v>313</v>
      </c>
      <c r="DF24" s="88" t="s">
        <v>105</v>
      </c>
      <c r="DG24" s="105">
        <v>2</v>
      </c>
      <c r="DH24" s="105">
        <v>1</v>
      </c>
      <c r="DI24" s="105">
        <v>24</v>
      </c>
      <c r="DJ24" s="105">
        <v>239</v>
      </c>
      <c r="DK24" s="105">
        <v>857</v>
      </c>
      <c r="DL24" s="105">
        <v>1559</v>
      </c>
      <c r="DM24" s="105">
        <v>1560</v>
      </c>
      <c r="DN24" s="105">
        <v>1568</v>
      </c>
      <c r="DO24" s="105">
        <v>1231</v>
      </c>
      <c r="DP24" s="105">
        <v>669</v>
      </c>
      <c r="DQ24" s="105">
        <v>206</v>
      </c>
      <c r="DR24" s="105">
        <v>52</v>
      </c>
      <c r="DS24" s="105">
        <v>0</v>
      </c>
      <c r="DT24" s="105">
        <v>7968</v>
      </c>
      <c r="DU24" s="105">
        <v>5289</v>
      </c>
      <c r="DV24" s="105">
        <v>2679</v>
      </c>
    </row>
    <row r="25" spans="2:126" ht="12.75">
      <c r="B25" s="88" t="s">
        <v>106</v>
      </c>
      <c r="C25" s="31">
        <f t="shared" si="15"/>
        <v>0</v>
      </c>
      <c r="D25" s="31">
        <f t="shared" si="0"/>
        <v>12</v>
      </c>
      <c r="E25" s="31">
        <f t="shared" si="1"/>
        <v>96</v>
      </c>
      <c r="F25" s="31">
        <f t="shared" si="2"/>
        <v>280</v>
      </c>
      <c r="G25" s="31">
        <f t="shared" si="3"/>
        <v>880</v>
      </c>
      <c r="H25" s="31">
        <f t="shared" si="4"/>
        <v>1570</v>
      </c>
      <c r="I25" s="31">
        <f t="shared" si="5"/>
        <v>1955</v>
      </c>
      <c r="J25" s="31">
        <f t="shared" si="6"/>
        <v>2064</v>
      </c>
      <c r="K25" s="31">
        <f t="shared" si="7"/>
        <v>2015</v>
      </c>
      <c r="L25" s="31">
        <f t="shared" si="8"/>
        <v>1651</v>
      </c>
      <c r="M25" s="31">
        <f t="shared" si="9"/>
        <v>816</v>
      </c>
      <c r="N25" s="31">
        <f t="shared" si="10"/>
        <v>514</v>
      </c>
      <c r="O25" s="31">
        <f t="shared" si="11"/>
        <v>0</v>
      </c>
      <c r="P25" s="31">
        <f t="shared" si="12"/>
        <v>11853</v>
      </c>
      <c r="Q25" s="31">
        <f t="shared" si="13"/>
        <v>8160</v>
      </c>
      <c r="R25" s="31">
        <f t="shared" si="14"/>
        <v>3693</v>
      </c>
      <c r="S25" s="131"/>
      <c r="T25" s="88" t="s">
        <v>106</v>
      </c>
      <c r="U25" s="105">
        <v>0</v>
      </c>
      <c r="V25" s="105">
        <v>2</v>
      </c>
      <c r="W25" s="105">
        <v>39</v>
      </c>
      <c r="X25" s="105">
        <v>129</v>
      </c>
      <c r="Y25" s="105">
        <v>311</v>
      </c>
      <c r="Z25" s="105">
        <v>570</v>
      </c>
      <c r="AA25" s="105">
        <v>743</v>
      </c>
      <c r="AB25" s="105">
        <v>864</v>
      </c>
      <c r="AC25" s="105">
        <v>972</v>
      </c>
      <c r="AD25" s="105">
        <v>844</v>
      </c>
      <c r="AE25" s="105">
        <v>478</v>
      </c>
      <c r="AF25" s="105">
        <v>332</v>
      </c>
      <c r="AG25" s="105">
        <v>0</v>
      </c>
      <c r="AH25" s="105">
        <v>5284</v>
      </c>
      <c r="AI25" s="105">
        <v>3732</v>
      </c>
      <c r="AJ25" s="105">
        <v>1552</v>
      </c>
      <c r="AK25" s="60"/>
      <c r="AL25" s="88" t="s">
        <v>107</v>
      </c>
      <c r="AM25" s="105">
        <v>0</v>
      </c>
      <c r="AN25" s="105">
        <v>0</v>
      </c>
      <c r="AO25" s="105">
        <v>0</v>
      </c>
      <c r="AP25" s="105">
        <v>0</v>
      </c>
      <c r="AQ25" s="105">
        <v>0</v>
      </c>
      <c r="AR25" s="105">
        <v>0</v>
      </c>
      <c r="AS25" s="105">
        <v>0</v>
      </c>
      <c r="AT25" s="105">
        <v>2</v>
      </c>
      <c r="AU25" s="105">
        <v>1</v>
      </c>
      <c r="AV25" s="105">
        <v>0</v>
      </c>
      <c r="AW25" s="105">
        <v>3</v>
      </c>
      <c r="AX25" s="105">
        <v>1</v>
      </c>
      <c r="AY25" s="105">
        <v>0</v>
      </c>
      <c r="AZ25" s="105">
        <v>7</v>
      </c>
      <c r="BA25" s="105">
        <v>5</v>
      </c>
      <c r="BB25" s="105">
        <v>2</v>
      </c>
      <c r="BC25" s="60"/>
      <c r="BD25" s="88" t="s">
        <v>107</v>
      </c>
      <c r="BE25" s="105">
        <v>0</v>
      </c>
      <c r="BF25" s="105">
        <v>3</v>
      </c>
      <c r="BG25" s="105">
        <v>10</v>
      </c>
      <c r="BH25" s="105">
        <v>49</v>
      </c>
      <c r="BI25" s="105">
        <v>157</v>
      </c>
      <c r="BJ25" s="105">
        <v>257</v>
      </c>
      <c r="BK25" s="105">
        <v>305</v>
      </c>
      <c r="BL25" s="105">
        <v>323</v>
      </c>
      <c r="BM25" s="105">
        <v>335</v>
      </c>
      <c r="BN25" s="105">
        <v>344</v>
      </c>
      <c r="BO25" s="105">
        <v>170</v>
      </c>
      <c r="BP25" s="105">
        <v>125</v>
      </c>
      <c r="BQ25" s="105">
        <v>0</v>
      </c>
      <c r="BR25" s="105">
        <v>2078</v>
      </c>
      <c r="BS25" s="105">
        <v>1410</v>
      </c>
      <c r="BT25" s="105">
        <v>668</v>
      </c>
      <c r="BV25" s="88" t="s">
        <v>107</v>
      </c>
      <c r="BW25" s="105">
        <v>0</v>
      </c>
      <c r="BX25" s="105">
        <v>0</v>
      </c>
      <c r="BY25" s="105">
        <v>0</v>
      </c>
      <c r="BZ25" s="105">
        <v>0</v>
      </c>
      <c r="CA25" s="105">
        <v>0</v>
      </c>
      <c r="CB25" s="105">
        <v>0</v>
      </c>
      <c r="CC25" s="105">
        <v>0</v>
      </c>
      <c r="CD25" s="105">
        <v>0</v>
      </c>
      <c r="CE25" s="105">
        <v>0</v>
      </c>
      <c r="CF25" s="105">
        <v>0</v>
      </c>
      <c r="CG25" s="105">
        <v>0</v>
      </c>
      <c r="CH25" s="105">
        <v>0</v>
      </c>
      <c r="CI25" s="105">
        <v>0</v>
      </c>
      <c r="CJ25" s="105">
        <v>0</v>
      </c>
      <c r="CK25" s="105">
        <v>0</v>
      </c>
      <c r="CL25" s="105">
        <v>0</v>
      </c>
      <c r="CN25" s="88" t="s">
        <v>107</v>
      </c>
      <c r="CO25" s="105">
        <v>0</v>
      </c>
      <c r="CP25" s="105">
        <v>6</v>
      </c>
      <c r="CQ25" s="105">
        <v>33</v>
      </c>
      <c r="CR25" s="105">
        <v>27</v>
      </c>
      <c r="CS25" s="105">
        <v>39</v>
      </c>
      <c r="CT25" s="105">
        <v>40</v>
      </c>
      <c r="CU25" s="105">
        <v>42</v>
      </c>
      <c r="CV25" s="105">
        <v>37</v>
      </c>
      <c r="CW25" s="105">
        <v>38</v>
      </c>
      <c r="CX25" s="105">
        <v>16</v>
      </c>
      <c r="CY25" s="105">
        <v>9</v>
      </c>
      <c r="CZ25" s="105">
        <v>6</v>
      </c>
      <c r="DA25" s="105">
        <v>0</v>
      </c>
      <c r="DB25" s="105">
        <v>293</v>
      </c>
      <c r="DC25" s="105">
        <v>156</v>
      </c>
      <c r="DD25" s="105">
        <v>137</v>
      </c>
      <c r="DF25" s="88" t="s">
        <v>107</v>
      </c>
      <c r="DG25" s="105">
        <v>0</v>
      </c>
      <c r="DH25" s="105">
        <v>1</v>
      </c>
      <c r="DI25" s="105">
        <v>14</v>
      </c>
      <c r="DJ25" s="105">
        <v>75</v>
      </c>
      <c r="DK25" s="105">
        <v>373</v>
      </c>
      <c r="DL25" s="105">
        <v>703</v>
      </c>
      <c r="DM25" s="105">
        <v>865</v>
      </c>
      <c r="DN25" s="105">
        <v>838</v>
      </c>
      <c r="DO25" s="105">
        <v>669</v>
      </c>
      <c r="DP25" s="105">
        <v>447</v>
      </c>
      <c r="DQ25" s="105">
        <v>156</v>
      </c>
      <c r="DR25" s="105">
        <v>50</v>
      </c>
      <c r="DS25" s="105">
        <v>0</v>
      </c>
      <c r="DT25" s="105">
        <v>4191</v>
      </c>
      <c r="DU25" s="105">
        <v>2857</v>
      </c>
      <c r="DV25" s="105">
        <v>1334</v>
      </c>
    </row>
    <row r="26" spans="2:126" ht="12.75">
      <c r="B26" s="88" t="s">
        <v>108</v>
      </c>
      <c r="C26" s="31">
        <f t="shared" si="15"/>
        <v>4</v>
      </c>
      <c r="D26" s="31">
        <f t="shared" si="0"/>
        <v>15</v>
      </c>
      <c r="E26" s="31">
        <f t="shared" si="1"/>
        <v>101</v>
      </c>
      <c r="F26" s="31">
        <f t="shared" si="2"/>
        <v>282</v>
      </c>
      <c r="G26" s="31">
        <f t="shared" si="3"/>
        <v>776</v>
      </c>
      <c r="H26" s="31">
        <f t="shared" si="4"/>
        <v>1545</v>
      </c>
      <c r="I26" s="31">
        <f t="shared" si="5"/>
        <v>2081</v>
      </c>
      <c r="J26" s="31">
        <f t="shared" si="6"/>
        <v>2255</v>
      </c>
      <c r="K26" s="31">
        <f t="shared" si="7"/>
        <v>2304</v>
      </c>
      <c r="L26" s="31">
        <f t="shared" si="8"/>
        <v>1899</v>
      </c>
      <c r="M26" s="31">
        <f t="shared" si="9"/>
        <v>1033</v>
      </c>
      <c r="N26" s="31">
        <f t="shared" si="10"/>
        <v>691</v>
      </c>
      <c r="O26" s="31">
        <f t="shared" si="11"/>
        <v>0</v>
      </c>
      <c r="P26" s="31">
        <f t="shared" si="12"/>
        <v>12986</v>
      </c>
      <c r="Q26" s="31">
        <f t="shared" si="13"/>
        <v>9134</v>
      </c>
      <c r="R26" s="31">
        <f t="shared" si="14"/>
        <v>3852</v>
      </c>
      <c r="S26" s="131"/>
      <c r="T26" s="88" t="s">
        <v>108</v>
      </c>
      <c r="U26" s="105">
        <v>0</v>
      </c>
      <c r="V26" s="105">
        <v>0</v>
      </c>
      <c r="W26" s="105">
        <v>34</v>
      </c>
      <c r="X26" s="105">
        <v>90</v>
      </c>
      <c r="Y26" s="105">
        <v>272</v>
      </c>
      <c r="Z26" s="105">
        <v>531</v>
      </c>
      <c r="AA26" s="105">
        <v>796</v>
      </c>
      <c r="AB26" s="105">
        <v>947</v>
      </c>
      <c r="AC26" s="105">
        <v>1089</v>
      </c>
      <c r="AD26" s="105">
        <v>1034</v>
      </c>
      <c r="AE26" s="105">
        <v>608</v>
      </c>
      <c r="AF26" s="105">
        <v>444</v>
      </c>
      <c r="AG26" s="105">
        <v>0</v>
      </c>
      <c r="AH26" s="105">
        <v>5845</v>
      </c>
      <c r="AI26" s="105">
        <v>4210</v>
      </c>
      <c r="AJ26" s="105">
        <v>1635</v>
      </c>
      <c r="AK26" s="60"/>
      <c r="AL26" s="88" t="s">
        <v>109</v>
      </c>
      <c r="AM26" s="105">
        <v>0</v>
      </c>
      <c r="AN26" s="105">
        <v>0</v>
      </c>
      <c r="AO26" s="105">
        <v>0</v>
      </c>
      <c r="AP26" s="105">
        <v>0</v>
      </c>
      <c r="AQ26" s="105">
        <v>0</v>
      </c>
      <c r="AR26" s="105">
        <v>0</v>
      </c>
      <c r="AS26" s="105">
        <v>1</v>
      </c>
      <c r="AT26" s="105">
        <v>0</v>
      </c>
      <c r="AU26" s="105">
        <v>1</v>
      </c>
      <c r="AV26" s="105">
        <v>0</v>
      </c>
      <c r="AW26" s="105">
        <v>1</v>
      </c>
      <c r="AX26" s="105">
        <v>0</v>
      </c>
      <c r="AY26" s="105">
        <v>0</v>
      </c>
      <c r="AZ26" s="105">
        <v>3</v>
      </c>
      <c r="BA26" s="105">
        <v>2</v>
      </c>
      <c r="BB26" s="105">
        <v>1</v>
      </c>
      <c r="BC26" s="60"/>
      <c r="BD26" s="88" t="s">
        <v>109</v>
      </c>
      <c r="BE26" s="105">
        <v>3</v>
      </c>
      <c r="BF26" s="105">
        <v>3</v>
      </c>
      <c r="BG26" s="105">
        <v>2</v>
      </c>
      <c r="BH26" s="105">
        <v>35</v>
      </c>
      <c r="BI26" s="105">
        <v>135</v>
      </c>
      <c r="BJ26" s="105">
        <v>269</v>
      </c>
      <c r="BK26" s="105">
        <v>341</v>
      </c>
      <c r="BL26" s="105">
        <v>405</v>
      </c>
      <c r="BM26" s="105">
        <v>379</v>
      </c>
      <c r="BN26" s="105">
        <v>332</v>
      </c>
      <c r="BO26" s="105">
        <v>211</v>
      </c>
      <c r="BP26" s="105">
        <v>184</v>
      </c>
      <c r="BQ26" s="105">
        <v>0</v>
      </c>
      <c r="BR26" s="105">
        <v>2299</v>
      </c>
      <c r="BS26" s="105">
        <v>1564</v>
      </c>
      <c r="BT26" s="105">
        <v>735</v>
      </c>
      <c r="BV26" s="88" t="s">
        <v>109</v>
      </c>
      <c r="BW26" s="105">
        <v>0</v>
      </c>
      <c r="BX26" s="105">
        <v>0</v>
      </c>
      <c r="BY26" s="105">
        <v>0</v>
      </c>
      <c r="BZ26" s="105">
        <v>0</v>
      </c>
      <c r="CA26" s="105">
        <v>0</v>
      </c>
      <c r="CB26" s="105">
        <v>0</v>
      </c>
      <c r="CC26" s="105">
        <v>0</v>
      </c>
      <c r="CD26" s="105">
        <v>0</v>
      </c>
      <c r="CE26" s="105">
        <v>0</v>
      </c>
      <c r="CF26" s="105">
        <v>0</v>
      </c>
      <c r="CG26" s="105">
        <v>0</v>
      </c>
      <c r="CH26" s="105">
        <v>0</v>
      </c>
      <c r="CI26" s="105">
        <v>0</v>
      </c>
      <c r="CJ26" s="105">
        <v>0</v>
      </c>
      <c r="CK26" s="105">
        <v>0</v>
      </c>
      <c r="CL26" s="105">
        <v>0</v>
      </c>
      <c r="CN26" s="88" t="s">
        <v>109</v>
      </c>
      <c r="CO26" s="105">
        <v>0</v>
      </c>
      <c r="CP26" s="105">
        <v>11</v>
      </c>
      <c r="CQ26" s="105">
        <v>60</v>
      </c>
      <c r="CR26" s="105">
        <v>102</v>
      </c>
      <c r="CS26" s="105">
        <v>103</v>
      </c>
      <c r="CT26" s="105">
        <v>108</v>
      </c>
      <c r="CU26" s="105">
        <v>91</v>
      </c>
      <c r="CV26" s="105">
        <v>80</v>
      </c>
      <c r="CW26" s="105">
        <v>75</v>
      </c>
      <c r="CX26" s="105">
        <v>26</v>
      </c>
      <c r="CY26" s="105">
        <v>16</v>
      </c>
      <c r="CZ26" s="105">
        <v>7</v>
      </c>
      <c r="DA26" s="105">
        <v>0</v>
      </c>
      <c r="DB26" s="105">
        <v>679</v>
      </c>
      <c r="DC26" s="105">
        <v>353</v>
      </c>
      <c r="DD26" s="105">
        <v>326</v>
      </c>
      <c r="DF26" s="88" t="s">
        <v>109</v>
      </c>
      <c r="DG26" s="105">
        <v>1</v>
      </c>
      <c r="DH26" s="105">
        <v>1</v>
      </c>
      <c r="DI26" s="105">
        <v>5</v>
      </c>
      <c r="DJ26" s="105">
        <v>55</v>
      </c>
      <c r="DK26" s="105">
        <v>266</v>
      </c>
      <c r="DL26" s="105">
        <v>637</v>
      </c>
      <c r="DM26" s="105">
        <v>852</v>
      </c>
      <c r="DN26" s="105">
        <v>823</v>
      </c>
      <c r="DO26" s="105">
        <v>760</v>
      </c>
      <c r="DP26" s="105">
        <v>507</v>
      </c>
      <c r="DQ26" s="105">
        <v>197</v>
      </c>
      <c r="DR26" s="105">
        <v>56</v>
      </c>
      <c r="DS26" s="105">
        <v>0</v>
      </c>
      <c r="DT26" s="105">
        <v>4160</v>
      </c>
      <c r="DU26" s="105">
        <v>3005</v>
      </c>
      <c r="DV26" s="105">
        <v>1155</v>
      </c>
    </row>
    <row r="27" spans="2:126" ht="12.75">
      <c r="B27" s="88" t="s">
        <v>110</v>
      </c>
      <c r="C27" s="31">
        <f t="shared" si="15"/>
        <v>3</v>
      </c>
      <c r="D27" s="31">
        <f t="shared" si="0"/>
        <v>14</v>
      </c>
      <c r="E27" s="31">
        <f t="shared" si="1"/>
        <v>44</v>
      </c>
      <c r="F27" s="31">
        <f t="shared" si="2"/>
        <v>149</v>
      </c>
      <c r="G27" s="31">
        <f t="shared" si="3"/>
        <v>388</v>
      </c>
      <c r="H27" s="31">
        <f t="shared" si="4"/>
        <v>742</v>
      </c>
      <c r="I27" s="31">
        <f t="shared" si="5"/>
        <v>1112</v>
      </c>
      <c r="J27" s="31">
        <f t="shared" si="6"/>
        <v>1228</v>
      </c>
      <c r="K27" s="31">
        <f t="shared" si="7"/>
        <v>1243</v>
      </c>
      <c r="L27" s="31">
        <f t="shared" si="8"/>
        <v>1098</v>
      </c>
      <c r="M27" s="31">
        <f t="shared" si="9"/>
        <v>711</v>
      </c>
      <c r="N27" s="31">
        <f t="shared" si="10"/>
        <v>476</v>
      </c>
      <c r="O27" s="31">
        <f t="shared" si="11"/>
        <v>0</v>
      </c>
      <c r="P27" s="31">
        <f t="shared" si="12"/>
        <v>7208</v>
      </c>
      <c r="Q27" s="31">
        <f t="shared" si="13"/>
        <v>5286</v>
      </c>
      <c r="R27" s="31">
        <f t="shared" si="14"/>
        <v>1922</v>
      </c>
      <c r="S27" s="131"/>
      <c r="T27" s="88" t="s">
        <v>110</v>
      </c>
      <c r="U27" s="105">
        <v>0</v>
      </c>
      <c r="V27" s="105">
        <v>2</v>
      </c>
      <c r="W27" s="105">
        <v>9</v>
      </c>
      <c r="X27" s="105">
        <v>50</v>
      </c>
      <c r="Y27" s="105">
        <v>144</v>
      </c>
      <c r="Z27" s="105">
        <v>266</v>
      </c>
      <c r="AA27" s="105">
        <v>406</v>
      </c>
      <c r="AB27" s="105">
        <v>500</v>
      </c>
      <c r="AC27" s="105">
        <v>559</v>
      </c>
      <c r="AD27" s="105">
        <v>574</v>
      </c>
      <c r="AE27" s="105">
        <v>446</v>
      </c>
      <c r="AF27" s="105">
        <v>316</v>
      </c>
      <c r="AG27" s="105">
        <v>0</v>
      </c>
      <c r="AH27" s="105">
        <v>3272</v>
      </c>
      <c r="AI27" s="105">
        <v>2465</v>
      </c>
      <c r="AJ27" s="105">
        <v>807</v>
      </c>
      <c r="AK27" s="60"/>
      <c r="AL27" s="88" t="s">
        <v>111</v>
      </c>
      <c r="AM27" s="105">
        <v>0</v>
      </c>
      <c r="AN27" s="105">
        <v>0</v>
      </c>
      <c r="AO27" s="105">
        <v>0</v>
      </c>
      <c r="AP27" s="105">
        <v>0</v>
      </c>
      <c r="AQ27" s="105">
        <v>0</v>
      </c>
      <c r="AR27" s="105">
        <v>0</v>
      </c>
      <c r="AS27" s="105">
        <v>0</v>
      </c>
      <c r="AT27" s="105">
        <v>1</v>
      </c>
      <c r="AU27" s="105">
        <v>0</v>
      </c>
      <c r="AV27" s="105">
        <v>0</v>
      </c>
      <c r="AW27" s="105">
        <v>2</v>
      </c>
      <c r="AX27" s="105">
        <v>0</v>
      </c>
      <c r="AY27" s="105">
        <v>0</v>
      </c>
      <c r="AZ27" s="105">
        <v>3</v>
      </c>
      <c r="BA27" s="105">
        <v>1</v>
      </c>
      <c r="BB27" s="105">
        <v>2</v>
      </c>
      <c r="BC27" s="60"/>
      <c r="BD27" s="88" t="s">
        <v>111</v>
      </c>
      <c r="BE27" s="105">
        <v>1</v>
      </c>
      <c r="BF27" s="105">
        <v>0</v>
      </c>
      <c r="BG27" s="105">
        <v>5</v>
      </c>
      <c r="BH27" s="105">
        <v>17</v>
      </c>
      <c r="BI27" s="105">
        <v>78</v>
      </c>
      <c r="BJ27" s="105">
        <v>156</v>
      </c>
      <c r="BK27" s="105">
        <v>244</v>
      </c>
      <c r="BL27" s="105">
        <v>228</v>
      </c>
      <c r="BM27" s="105">
        <v>245</v>
      </c>
      <c r="BN27" s="105">
        <v>214</v>
      </c>
      <c r="BO27" s="105">
        <v>148</v>
      </c>
      <c r="BP27" s="105">
        <v>120</v>
      </c>
      <c r="BQ27" s="105">
        <v>0</v>
      </c>
      <c r="BR27" s="105">
        <v>1456</v>
      </c>
      <c r="BS27" s="105">
        <v>1051</v>
      </c>
      <c r="BT27" s="105">
        <v>405</v>
      </c>
      <c r="BV27" s="88" t="s">
        <v>111</v>
      </c>
      <c r="BW27" s="105">
        <v>0</v>
      </c>
      <c r="BX27" s="105">
        <v>0</v>
      </c>
      <c r="BY27" s="105">
        <v>0</v>
      </c>
      <c r="BZ27" s="105">
        <v>0</v>
      </c>
      <c r="CA27" s="105">
        <v>0</v>
      </c>
      <c r="CB27" s="105">
        <v>0</v>
      </c>
      <c r="CC27" s="105">
        <v>0</v>
      </c>
      <c r="CD27" s="105">
        <v>0</v>
      </c>
      <c r="CE27" s="105">
        <v>0</v>
      </c>
      <c r="CF27" s="105">
        <v>0</v>
      </c>
      <c r="CG27" s="105">
        <v>0</v>
      </c>
      <c r="CH27" s="105">
        <v>0</v>
      </c>
      <c r="CI27" s="105">
        <v>0</v>
      </c>
      <c r="CJ27" s="105">
        <v>0</v>
      </c>
      <c r="CK27" s="105">
        <v>0</v>
      </c>
      <c r="CL27" s="105">
        <v>0</v>
      </c>
      <c r="CN27" s="88" t="s">
        <v>111</v>
      </c>
      <c r="CO27" s="105">
        <v>1</v>
      </c>
      <c r="CP27" s="105">
        <v>11</v>
      </c>
      <c r="CQ27" s="105">
        <v>30</v>
      </c>
      <c r="CR27" s="105">
        <v>52</v>
      </c>
      <c r="CS27" s="105">
        <v>75</v>
      </c>
      <c r="CT27" s="105">
        <v>74</v>
      </c>
      <c r="CU27" s="105">
        <v>58</v>
      </c>
      <c r="CV27" s="105">
        <v>45</v>
      </c>
      <c r="CW27" s="105">
        <v>47</v>
      </c>
      <c r="CX27" s="105">
        <v>28</v>
      </c>
      <c r="CY27" s="105">
        <v>7</v>
      </c>
      <c r="CZ27" s="105">
        <v>5</v>
      </c>
      <c r="DA27" s="105">
        <v>0</v>
      </c>
      <c r="DB27" s="105">
        <v>433</v>
      </c>
      <c r="DC27" s="105">
        <v>232</v>
      </c>
      <c r="DD27" s="105">
        <v>201</v>
      </c>
      <c r="DF27" s="88" t="s">
        <v>111</v>
      </c>
      <c r="DG27" s="105">
        <v>1</v>
      </c>
      <c r="DH27" s="105">
        <v>1</v>
      </c>
      <c r="DI27" s="105">
        <v>0</v>
      </c>
      <c r="DJ27" s="105">
        <v>30</v>
      </c>
      <c r="DK27" s="105">
        <v>91</v>
      </c>
      <c r="DL27" s="105">
        <v>246</v>
      </c>
      <c r="DM27" s="105">
        <v>404</v>
      </c>
      <c r="DN27" s="105">
        <v>454</v>
      </c>
      <c r="DO27" s="105">
        <v>392</v>
      </c>
      <c r="DP27" s="105">
        <v>282</v>
      </c>
      <c r="DQ27" s="105">
        <v>108</v>
      </c>
      <c r="DR27" s="105">
        <v>35</v>
      </c>
      <c r="DS27" s="105">
        <v>0</v>
      </c>
      <c r="DT27" s="105">
        <v>2044</v>
      </c>
      <c r="DU27" s="105">
        <v>1537</v>
      </c>
      <c r="DV27" s="105">
        <v>507</v>
      </c>
    </row>
    <row r="28" spans="2:126" ht="12.75">
      <c r="B28" s="88" t="s">
        <v>112</v>
      </c>
      <c r="C28" s="31">
        <f t="shared" si="15"/>
        <v>0</v>
      </c>
      <c r="D28" s="31">
        <f t="shared" si="0"/>
        <v>10</v>
      </c>
      <c r="E28" s="31">
        <f t="shared" si="1"/>
        <v>43</v>
      </c>
      <c r="F28" s="31">
        <f t="shared" si="2"/>
        <v>95</v>
      </c>
      <c r="G28" s="31">
        <f t="shared" si="3"/>
        <v>227</v>
      </c>
      <c r="H28" s="31">
        <f t="shared" si="4"/>
        <v>460</v>
      </c>
      <c r="I28" s="31">
        <f t="shared" si="5"/>
        <v>673</v>
      </c>
      <c r="J28" s="31">
        <f t="shared" si="6"/>
        <v>788</v>
      </c>
      <c r="K28" s="31">
        <f t="shared" si="7"/>
        <v>845</v>
      </c>
      <c r="L28" s="31">
        <f t="shared" si="8"/>
        <v>787</v>
      </c>
      <c r="M28" s="31">
        <f t="shared" si="9"/>
        <v>468</v>
      </c>
      <c r="N28" s="31">
        <f t="shared" si="10"/>
        <v>349</v>
      </c>
      <c r="O28" s="31">
        <f t="shared" si="11"/>
        <v>0</v>
      </c>
      <c r="P28" s="31">
        <f t="shared" si="12"/>
        <v>4745</v>
      </c>
      <c r="Q28" s="31">
        <f t="shared" si="13"/>
        <v>3535</v>
      </c>
      <c r="R28" s="31">
        <f t="shared" si="14"/>
        <v>1210</v>
      </c>
      <c r="S28" s="131"/>
      <c r="T28" s="88" t="s">
        <v>112</v>
      </c>
      <c r="U28" s="105">
        <v>0</v>
      </c>
      <c r="V28" s="105">
        <v>1</v>
      </c>
      <c r="W28" s="105">
        <v>5</v>
      </c>
      <c r="X28" s="105">
        <v>18</v>
      </c>
      <c r="Y28" s="105">
        <v>68</v>
      </c>
      <c r="Z28" s="105">
        <v>178</v>
      </c>
      <c r="AA28" s="105">
        <v>244</v>
      </c>
      <c r="AB28" s="105">
        <v>331</v>
      </c>
      <c r="AC28" s="105">
        <v>398</v>
      </c>
      <c r="AD28" s="105">
        <v>408</v>
      </c>
      <c r="AE28" s="105">
        <v>269</v>
      </c>
      <c r="AF28" s="105">
        <v>221</v>
      </c>
      <c r="AG28" s="105">
        <v>0</v>
      </c>
      <c r="AH28" s="105">
        <v>2141</v>
      </c>
      <c r="AI28" s="105">
        <v>1632</v>
      </c>
      <c r="AJ28" s="105">
        <v>509</v>
      </c>
      <c r="AK28" s="60"/>
      <c r="AL28" s="88" t="s">
        <v>113</v>
      </c>
      <c r="AM28" s="105">
        <v>0</v>
      </c>
      <c r="AN28" s="105">
        <v>0</v>
      </c>
      <c r="AO28" s="105">
        <v>0</v>
      </c>
      <c r="AP28" s="105">
        <v>0</v>
      </c>
      <c r="AQ28" s="105">
        <v>0</v>
      </c>
      <c r="AR28" s="105">
        <v>0</v>
      </c>
      <c r="AS28" s="105">
        <v>0</v>
      </c>
      <c r="AT28" s="105">
        <v>0</v>
      </c>
      <c r="AU28" s="105">
        <v>0</v>
      </c>
      <c r="AV28" s="105">
        <v>0</v>
      </c>
      <c r="AW28" s="105">
        <v>0</v>
      </c>
      <c r="AX28" s="105">
        <v>0</v>
      </c>
      <c r="AY28" s="105">
        <v>0</v>
      </c>
      <c r="AZ28" s="105">
        <v>0</v>
      </c>
      <c r="BA28" s="105">
        <v>0</v>
      </c>
      <c r="BB28" s="105">
        <v>0</v>
      </c>
      <c r="BC28" s="60"/>
      <c r="BD28" s="88" t="s">
        <v>113</v>
      </c>
      <c r="BE28" s="105">
        <v>0</v>
      </c>
      <c r="BF28" s="105">
        <v>0</v>
      </c>
      <c r="BG28" s="105">
        <v>0</v>
      </c>
      <c r="BH28" s="105">
        <v>5</v>
      </c>
      <c r="BI28" s="105">
        <v>40</v>
      </c>
      <c r="BJ28" s="105">
        <v>81</v>
      </c>
      <c r="BK28" s="105">
        <v>143</v>
      </c>
      <c r="BL28" s="105">
        <v>152</v>
      </c>
      <c r="BM28" s="105">
        <v>163</v>
      </c>
      <c r="BN28" s="105">
        <v>169</v>
      </c>
      <c r="BO28" s="105">
        <v>111</v>
      </c>
      <c r="BP28" s="105">
        <v>101</v>
      </c>
      <c r="BQ28" s="105">
        <v>0</v>
      </c>
      <c r="BR28" s="105">
        <v>965</v>
      </c>
      <c r="BS28" s="105">
        <v>716</v>
      </c>
      <c r="BT28" s="105">
        <v>249</v>
      </c>
      <c r="BV28" s="88" t="s">
        <v>113</v>
      </c>
      <c r="BW28" s="105">
        <v>0</v>
      </c>
      <c r="BX28" s="105">
        <v>0</v>
      </c>
      <c r="BY28" s="105">
        <v>0</v>
      </c>
      <c r="BZ28" s="105">
        <v>0</v>
      </c>
      <c r="CA28" s="105">
        <v>0</v>
      </c>
      <c r="CB28" s="105">
        <v>0</v>
      </c>
      <c r="CC28" s="105">
        <v>0</v>
      </c>
      <c r="CD28" s="105">
        <v>0</v>
      </c>
      <c r="CE28" s="105">
        <v>0</v>
      </c>
      <c r="CF28" s="105">
        <v>0</v>
      </c>
      <c r="CG28" s="105">
        <v>0</v>
      </c>
      <c r="CH28" s="105">
        <v>0</v>
      </c>
      <c r="CI28" s="105">
        <v>0</v>
      </c>
      <c r="CJ28" s="105">
        <v>0</v>
      </c>
      <c r="CK28" s="105">
        <v>0</v>
      </c>
      <c r="CL28" s="105">
        <v>0</v>
      </c>
      <c r="CN28" s="88" t="s">
        <v>113</v>
      </c>
      <c r="CO28" s="105">
        <v>0</v>
      </c>
      <c r="CP28" s="105">
        <v>9</v>
      </c>
      <c r="CQ28" s="105">
        <v>37</v>
      </c>
      <c r="CR28" s="105">
        <v>57</v>
      </c>
      <c r="CS28" s="105">
        <v>63</v>
      </c>
      <c r="CT28" s="105">
        <v>45</v>
      </c>
      <c r="CU28" s="105">
        <v>70</v>
      </c>
      <c r="CV28" s="105">
        <v>52</v>
      </c>
      <c r="CW28" s="105">
        <v>29</v>
      </c>
      <c r="CX28" s="105">
        <v>27</v>
      </c>
      <c r="CY28" s="105">
        <v>6</v>
      </c>
      <c r="CZ28" s="105">
        <v>5</v>
      </c>
      <c r="DA28" s="105">
        <v>0</v>
      </c>
      <c r="DB28" s="105">
        <v>400</v>
      </c>
      <c r="DC28" s="105">
        <v>227</v>
      </c>
      <c r="DD28" s="105">
        <v>173</v>
      </c>
      <c r="DF28" s="88" t="s">
        <v>113</v>
      </c>
      <c r="DG28" s="105">
        <v>0</v>
      </c>
      <c r="DH28" s="105">
        <v>0</v>
      </c>
      <c r="DI28" s="105">
        <v>1</v>
      </c>
      <c r="DJ28" s="105">
        <v>15</v>
      </c>
      <c r="DK28" s="105">
        <v>56</v>
      </c>
      <c r="DL28" s="105">
        <v>156</v>
      </c>
      <c r="DM28" s="105">
        <v>216</v>
      </c>
      <c r="DN28" s="105">
        <v>253</v>
      </c>
      <c r="DO28" s="105">
        <v>255</v>
      </c>
      <c r="DP28" s="105">
        <v>183</v>
      </c>
      <c r="DQ28" s="105">
        <v>82</v>
      </c>
      <c r="DR28" s="105">
        <v>22</v>
      </c>
      <c r="DS28" s="105">
        <v>0</v>
      </c>
      <c r="DT28" s="105">
        <v>1239</v>
      </c>
      <c r="DU28" s="105">
        <v>960</v>
      </c>
      <c r="DV28" s="105">
        <v>279</v>
      </c>
    </row>
    <row r="29" spans="2:126" ht="12.75">
      <c r="B29" s="88" t="s">
        <v>114</v>
      </c>
      <c r="C29" s="31">
        <f t="shared" si="15"/>
        <v>0</v>
      </c>
      <c r="D29" s="31">
        <f t="shared" si="0"/>
        <v>4</v>
      </c>
      <c r="E29" s="31">
        <f t="shared" si="1"/>
        <v>33</v>
      </c>
      <c r="F29" s="31">
        <f t="shared" si="2"/>
        <v>76</v>
      </c>
      <c r="G29" s="31">
        <f t="shared" si="3"/>
        <v>151</v>
      </c>
      <c r="H29" s="31">
        <f t="shared" si="4"/>
        <v>303</v>
      </c>
      <c r="I29" s="31">
        <f t="shared" si="5"/>
        <v>461</v>
      </c>
      <c r="J29" s="31">
        <f t="shared" si="6"/>
        <v>550</v>
      </c>
      <c r="K29" s="31">
        <f t="shared" si="7"/>
        <v>612</v>
      </c>
      <c r="L29" s="31">
        <f t="shared" si="8"/>
        <v>579</v>
      </c>
      <c r="M29" s="31">
        <f t="shared" si="9"/>
        <v>359</v>
      </c>
      <c r="N29" s="31">
        <f t="shared" si="10"/>
        <v>263</v>
      </c>
      <c r="O29" s="31">
        <f t="shared" si="11"/>
        <v>0</v>
      </c>
      <c r="P29" s="31">
        <f t="shared" si="12"/>
        <v>3391</v>
      </c>
      <c r="Q29" s="31">
        <f t="shared" si="13"/>
        <v>2539</v>
      </c>
      <c r="R29" s="31">
        <f t="shared" si="14"/>
        <v>852</v>
      </c>
      <c r="S29" s="131"/>
      <c r="T29" s="88" t="s">
        <v>114</v>
      </c>
      <c r="U29" s="105">
        <v>0</v>
      </c>
      <c r="V29" s="105">
        <v>1</v>
      </c>
      <c r="W29" s="105">
        <v>8</v>
      </c>
      <c r="X29" s="105">
        <v>22</v>
      </c>
      <c r="Y29" s="105">
        <v>49</v>
      </c>
      <c r="Z29" s="105">
        <v>102</v>
      </c>
      <c r="AA29" s="105">
        <v>161</v>
      </c>
      <c r="AB29" s="105">
        <v>192</v>
      </c>
      <c r="AC29" s="105">
        <v>294</v>
      </c>
      <c r="AD29" s="105">
        <v>293</v>
      </c>
      <c r="AE29" s="105">
        <v>203</v>
      </c>
      <c r="AF29" s="105">
        <v>169</v>
      </c>
      <c r="AG29" s="105">
        <v>0</v>
      </c>
      <c r="AH29" s="105">
        <v>1494</v>
      </c>
      <c r="AI29" s="105">
        <v>1153</v>
      </c>
      <c r="AJ29" s="105">
        <v>341</v>
      </c>
      <c r="AK29" s="60"/>
      <c r="AL29" s="88" t="s">
        <v>115</v>
      </c>
      <c r="AM29" s="105">
        <v>0</v>
      </c>
      <c r="AN29" s="105">
        <v>0</v>
      </c>
      <c r="AO29" s="105">
        <v>0</v>
      </c>
      <c r="AP29" s="105">
        <v>0</v>
      </c>
      <c r="AQ29" s="105">
        <v>0</v>
      </c>
      <c r="AR29" s="105">
        <v>0</v>
      </c>
      <c r="AS29" s="105">
        <v>0</v>
      </c>
      <c r="AT29" s="105">
        <v>0</v>
      </c>
      <c r="AU29" s="105">
        <v>0</v>
      </c>
      <c r="AV29" s="105">
        <v>1</v>
      </c>
      <c r="AW29" s="105">
        <v>0</v>
      </c>
      <c r="AX29" s="105">
        <v>0</v>
      </c>
      <c r="AY29" s="105">
        <v>0</v>
      </c>
      <c r="AZ29" s="105">
        <v>1</v>
      </c>
      <c r="BA29" s="105">
        <v>1</v>
      </c>
      <c r="BB29" s="105">
        <v>0</v>
      </c>
      <c r="BC29" s="60"/>
      <c r="BD29" s="88" t="s">
        <v>115</v>
      </c>
      <c r="BE29" s="105">
        <v>0</v>
      </c>
      <c r="BF29" s="105">
        <v>1</v>
      </c>
      <c r="BG29" s="105">
        <v>0</v>
      </c>
      <c r="BH29" s="105">
        <v>2</v>
      </c>
      <c r="BI29" s="105">
        <v>20</v>
      </c>
      <c r="BJ29" s="105">
        <v>48</v>
      </c>
      <c r="BK29" s="105">
        <v>112</v>
      </c>
      <c r="BL29" s="105">
        <v>132</v>
      </c>
      <c r="BM29" s="105">
        <v>114</v>
      </c>
      <c r="BN29" s="105">
        <v>114</v>
      </c>
      <c r="BO29" s="105">
        <v>81</v>
      </c>
      <c r="BP29" s="105">
        <v>63</v>
      </c>
      <c r="BQ29" s="105">
        <v>0</v>
      </c>
      <c r="BR29" s="105">
        <v>687</v>
      </c>
      <c r="BS29" s="105">
        <v>504</v>
      </c>
      <c r="BT29" s="105">
        <v>183</v>
      </c>
      <c r="BV29" s="88" t="s">
        <v>115</v>
      </c>
      <c r="BW29" s="105">
        <v>0</v>
      </c>
      <c r="BX29" s="105">
        <v>0</v>
      </c>
      <c r="BY29" s="105">
        <v>0</v>
      </c>
      <c r="BZ29" s="105">
        <v>0</v>
      </c>
      <c r="CA29" s="105">
        <v>0</v>
      </c>
      <c r="CB29" s="105">
        <v>0</v>
      </c>
      <c r="CC29" s="105">
        <v>0</v>
      </c>
      <c r="CD29" s="105">
        <v>0</v>
      </c>
      <c r="CE29" s="105">
        <v>0</v>
      </c>
      <c r="CF29" s="105">
        <v>0</v>
      </c>
      <c r="CG29" s="105">
        <v>0</v>
      </c>
      <c r="CH29" s="105">
        <v>0</v>
      </c>
      <c r="CI29" s="105">
        <v>0</v>
      </c>
      <c r="CJ29" s="105">
        <v>0</v>
      </c>
      <c r="CK29" s="105">
        <v>0</v>
      </c>
      <c r="CL29" s="105">
        <v>0</v>
      </c>
      <c r="CN29" s="88" t="s">
        <v>115</v>
      </c>
      <c r="CO29" s="105">
        <v>0</v>
      </c>
      <c r="CP29" s="105">
        <v>1</v>
      </c>
      <c r="CQ29" s="105">
        <v>25</v>
      </c>
      <c r="CR29" s="105">
        <v>48</v>
      </c>
      <c r="CS29" s="105">
        <v>59</v>
      </c>
      <c r="CT29" s="105">
        <v>62</v>
      </c>
      <c r="CU29" s="105">
        <v>64</v>
      </c>
      <c r="CV29" s="105">
        <v>53</v>
      </c>
      <c r="CW29" s="105">
        <v>35</v>
      </c>
      <c r="CX29" s="105">
        <v>31</v>
      </c>
      <c r="CY29" s="105">
        <v>11</v>
      </c>
      <c r="CZ29" s="105">
        <v>8</v>
      </c>
      <c r="DA29" s="105">
        <v>0</v>
      </c>
      <c r="DB29" s="105">
        <v>397</v>
      </c>
      <c r="DC29" s="105">
        <v>246</v>
      </c>
      <c r="DD29" s="105">
        <v>151</v>
      </c>
      <c r="DF29" s="88" t="s">
        <v>115</v>
      </c>
      <c r="DG29" s="105">
        <v>0</v>
      </c>
      <c r="DH29" s="105">
        <v>1</v>
      </c>
      <c r="DI29" s="105">
        <v>0</v>
      </c>
      <c r="DJ29" s="105">
        <v>4</v>
      </c>
      <c r="DK29" s="105">
        <v>23</v>
      </c>
      <c r="DL29" s="105">
        <v>91</v>
      </c>
      <c r="DM29" s="105">
        <v>124</v>
      </c>
      <c r="DN29" s="105">
        <v>173</v>
      </c>
      <c r="DO29" s="105">
        <v>169</v>
      </c>
      <c r="DP29" s="105">
        <v>140</v>
      </c>
      <c r="DQ29" s="105">
        <v>64</v>
      </c>
      <c r="DR29" s="105">
        <v>23</v>
      </c>
      <c r="DS29" s="105">
        <v>0</v>
      </c>
      <c r="DT29" s="105">
        <v>812</v>
      </c>
      <c r="DU29" s="105">
        <v>635</v>
      </c>
      <c r="DV29" s="105">
        <v>177</v>
      </c>
    </row>
    <row r="30" spans="2:126" ht="12.75">
      <c r="B30" s="88" t="s">
        <v>116</v>
      </c>
      <c r="C30" s="31">
        <f t="shared" si="15"/>
        <v>3</v>
      </c>
      <c r="D30" s="31">
        <f t="shared" si="0"/>
        <v>8</v>
      </c>
      <c r="E30" s="31">
        <f t="shared" si="1"/>
        <v>45</v>
      </c>
      <c r="F30" s="31">
        <f t="shared" si="2"/>
        <v>109</v>
      </c>
      <c r="G30" s="31">
        <f t="shared" si="3"/>
        <v>192</v>
      </c>
      <c r="H30" s="31">
        <f t="shared" si="4"/>
        <v>392</v>
      </c>
      <c r="I30" s="31">
        <f t="shared" si="5"/>
        <v>621</v>
      </c>
      <c r="J30" s="31">
        <f t="shared" si="6"/>
        <v>758</v>
      </c>
      <c r="K30" s="31">
        <f t="shared" si="7"/>
        <v>852</v>
      </c>
      <c r="L30" s="31">
        <f t="shared" si="8"/>
        <v>804</v>
      </c>
      <c r="M30" s="31">
        <f t="shared" si="9"/>
        <v>524</v>
      </c>
      <c r="N30" s="31">
        <f t="shared" si="10"/>
        <v>361</v>
      </c>
      <c r="O30" s="31">
        <f t="shared" si="11"/>
        <v>0</v>
      </c>
      <c r="P30" s="31">
        <f t="shared" si="12"/>
        <v>4669</v>
      </c>
      <c r="Q30" s="31">
        <f t="shared" si="13"/>
        <v>3470</v>
      </c>
      <c r="R30" s="31">
        <f t="shared" si="14"/>
        <v>1199</v>
      </c>
      <c r="S30" s="131"/>
      <c r="T30" s="88" t="s">
        <v>116</v>
      </c>
      <c r="U30" s="105">
        <v>0</v>
      </c>
      <c r="V30" s="105">
        <v>0</v>
      </c>
      <c r="W30" s="105">
        <v>4</v>
      </c>
      <c r="X30" s="105">
        <v>14</v>
      </c>
      <c r="Y30" s="105">
        <v>49</v>
      </c>
      <c r="Z30" s="105">
        <v>135</v>
      </c>
      <c r="AA30" s="105">
        <v>219</v>
      </c>
      <c r="AB30" s="105">
        <v>298</v>
      </c>
      <c r="AC30" s="105">
        <v>387</v>
      </c>
      <c r="AD30" s="105">
        <v>434</v>
      </c>
      <c r="AE30" s="105">
        <v>320</v>
      </c>
      <c r="AF30" s="105">
        <v>233</v>
      </c>
      <c r="AG30" s="105">
        <v>0</v>
      </c>
      <c r="AH30" s="105">
        <v>2093</v>
      </c>
      <c r="AI30" s="105">
        <v>1639</v>
      </c>
      <c r="AJ30" s="105">
        <v>454</v>
      </c>
      <c r="AK30" s="60"/>
      <c r="AL30" s="88" t="s">
        <v>117</v>
      </c>
      <c r="AM30" s="105">
        <v>0</v>
      </c>
      <c r="AN30" s="105">
        <v>0</v>
      </c>
      <c r="AO30" s="105">
        <v>0</v>
      </c>
      <c r="AP30" s="105">
        <v>0</v>
      </c>
      <c r="AQ30" s="105">
        <v>0</v>
      </c>
      <c r="AR30" s="105">
        <v>0</v>
      </c>
      <c r="AS30" s="105">
        <v>0</v>
      </c>
      <c r="AT30" s="105">
        <v>0</v>
      </c>
      <c r="AU30" s="105">
        <v>0</v>
      </c>
      <c r="AV30" s="105">
        <v>0</v>
      </c>
      <c r="AW30" s="105">
        <v>0</v>
      </c>
      <c r="AX30" s="105">
        <v>0</v>
      </c>
      <c r="AY30" s="105">
        <v>0</v>
      </c>
      <c r="AZ30" s="105">
        <v>0</v>
      </c>
      <c r="BA30" s="105">
        <v>0</v>
      </c>
      <c r="BB30" s="105">
        <v>0</v>
      </c>
      <c r="BC30" s="60"/>
      <c r="BD30" s="88" t="s">
        <v>117</v>
      </c>
      <c r="BE30" s="105">
        <v>2</v>
      </c>
      <c r="BF30" s="105">
        <v>2</v>
      </c>
      <c r="BG30" s="105">
        <v>2</v>
      </c>
      <c r="BH30" s="105">
        <v>7</v>
      </c>
      <c r="BI30" s="105">
        <v>25</v>
      </c>
      <c r="BJ30" s="105">
        <v>75</v>
      </c>
      <c r="BK30" s="105">
        <v>136</v>
      </c>
      <c r="BL30" s="105">
        <v>138</v>
      </c>
      <c r="BM30" s="105">
        <v>165</v>
      </c>
      <c r="BN30" s="105">
        <v>142</v>
      </c>
      <c r="BO30" s="105">
        <v>118</v>
      </c>
      <c r="BP30" s="105">
        <v>90</v>
      </c>
      <c r="BQ30" s="105">
        <v>0</v>
      </c>
      <c r="BR30" s="105">
        <v>902</v>
      </c>
      <c r="BS30" s="105">
        <v>672</v>
      </c>
      <c r="BT30" s="105">
        <v>230</v>
      </c>
      <c r="BV30" s="88" t="s">
        <v>117</v>
      </c>
      <c r="BW30" s="105">
        <v>0</v>
      </c>
      <c r="BX30" s="105">
        <v>0</v>
      </c>
      <c r="BY30" s="105">
        <v>0</v>
      </c>
      <c r="BZ30" s="105">
        <v>0</v>
      </c>
      <c r="CA30" s="105">
        <v>0</v>
      </c>
      <c r="CB30" s="105">
        <v>0</v>
      </c>
      <c r="CC30" s="105">
        <v>0</v>
      </c>
      <c r="CD30" s="105">
        <v>0</v>
      </c>
      <c r="CE30" s="105">
        <v>0</v>
      </c>
      <c r="CF30" s="105">
        <v>0</v>
      </c>
      <c r="CG30" s="105">
        <v>0</v>
      </c>
      <c r="CH30" s="105">
        <v>0</v>
      </c>
      <c r="CI30" s="105">
        <v>0</v>
      </c>
      <c r="CJ30" s="105">
        <v>0</v>
      </c>
      <c r="CK30" s="105">
        <v>0</v>
      </c>
      <c r="CL30" s="105">
        <v>0</v>
      </c>
      <c r="CN30" s="88" t="s">
        <v>117</v>
      </c>
      <c r="CO30" s="105">
        <v>1</v>
      </c>
      <c r="CP30" s="105">
        <v>6</v>
      </c>
      <c r="CQ30" s="105">
        <v>37</v>
      </c>
      <c r="CR30" s="105">
        <v>84</v>
      </c>
      <c r="CS30" s="105">
        <v>82</v>
      </c>
      <c r="CT30" s="105">
        <v>83</v>
      </c>
      <c r="CU30" s="105">
        <v>102</v>
      </c>
      <c r="CV30" s="105">
        <v>87</v>
      </c>
      <c r="CW30" s="105">
        <v>55</v>
      </c>
      <c r="CX30" s="105">
        <v>38</v>
      </c>
      <c r="CY30" s="105">
        <v>23</v>
      </c>
      <c r="CZ30" s="105">
        <v>5</v>
      </c>
      <c r="DA30" s="105">
        <v>0</v>
      </c>
      <c r="DB30" s="105">
        <v>603</v>
      </c>
      <c r="DC30" s="105">
        <v>321</v>
      </c>
      <c r="DD30" s="105">
        <v>282</v>
      </c>
      <c r="DF30" s="88" t="s">
        <v>117</v>
      </c>
      <c r="DG30" s="105">
        <v>0</v>
      </c>
      <c r="DH30" s="105">
        <v>0</v>
      </c>
      <c r="DI30" s="105">
        <v>2</v>
      </c>
      <c r="DJ30" s="105">
        <v>4</v>
      </c>
      <c r="DK30" s="105">
        <v>36</v>
      </c>
      <c r="DL30" s="105">
        <v>99</v>
      </c>
      <c r="DM30" s="105">
        <v>164</v>
      </c>
      <c r="DN30" s="105">
        <v>235</v>
      </c>
      <c r="DO30" s="105">
        <v>245</v>
      </c>
      <c r="DP30" s="105">
        <v>190</v>
      </c>
      <c r="DQ30" s="105">
        <v>63</v>
      </c>
      <c r="DR30" s="105">
        <v>33</v>
      </c>
      <c r="DS30" s="105">
        <v>0</v>
      </c>
      <c r="DT30" s="105">
        <v>1071</v>
      </c>
      <c r="DU30" s="105">
        <v>838</v>
      </c>
      <c r="DV30" s="105">
        <v>233</v>
      </c>
    </row>
    <row r="31" spans="2:126" ht="12.75">
      <c r="B31" s="88" t="s">
        <v>118</v>
      </c>
      <c r="C31" s="31">
        <f t="shared" si="15"/>
        <v>0</v>
      </c>
      <c r="D31" s="31">
        <f t="shared" si="0"/>
        <v>10</v>
      </c>
      <c r="E31" s="31">
        <f t="shared" si="1"/>
        <v>20</v>
      </c>
      <c r="F31" s="31">
        <f t="shared" si="2"/>
        <v>49</v>
      </c>
      <c r="G31" s="31">
        <f t="shared" si="3"/>
        <v>132</v>
      </c>
      <c r="H31" s="31">
        <f t="shared" si="4"/>
        <v>253</v>
      </c>
      <c r="I31" s="31">
        <f t="shared" si="5"/>
        <v>372</v>
      </c>
      <c r="J31" s="31">
        <f t="shared" si="6"/>
        <v>500</v>
      </c>
      <c r="K31" s="31">
        <f t="shared" si="7"/>
        <v>528</v>
      </c>
      <c r="L31" s="31">
        <f t="shared" si="8"/>
        <v>525</v>
      </c>
      <c r="M31" s="31">
        <f t="shared" si="9"/>
        <v>357</v>
      </c>
      <c r="N31" s="31">
        <f t="shared" si="10"/>
        <v>247</v>
      </c>
      <c r="O31" s="31">
        <f t="shared" si="11"/>
        <v>0</v>
      </c>
      <c r="P31" s="31">
        <f t="shared" si="12"/>
        <v>2993</v>
      </c>
      <c r="Q31" s="31">
        <f t="shared" si="13"/>
        <v>2328</v>
      </c>
      <c r="R31" s="31">
        <f t="shared" si="14"/>
        <v>665</v>
      </c>
      <c r="S31" s="131"/>
      <c r="T31" s="88" t="s">
        <v>118</v>
      </c>
      <c r="U31" s="105">
        <v>0</v>
      </c>
      <c r="V31" s="105">
        <v>0</v>
      </c>
      <c r="W31" s="105">
        <v>0</v>
      </c>
      <c r="X31" s="105">
        <v>5</v>
      </c>
      <c r="Y31" s="105">
        <v>28</v>
      </c>
      <c r="Z31" s="105">
        <v>89</v>
      </c>
      <c r="AA31" s="105">
        <v>147</v>
      </c>
      <c r="AB31" s="105">
        <v>217</v>
      </c>
      <c r="AC31" s="105">
        <v>249</v>
      </c>
      <c r="AD31" s="105">
        <v>285</v>
      </c>
      <c r="AE31" s="105">
        <v>215</v>
      </c>
      <c r="AF31" s="105">
        <v>165</v>
      </c>
      <c r="AG31" s="105">
        <v>0</v>
      </c>
      <c r="AH31" s="105">
        <v>1400</v>
      </c>
      <c r="AI31" s="105">
        <v>1135</v>
      </c>
      <c r="AJ31" s="105">
        <v>265</v>
      </c>
      <c r="AK31" s="60"/>
      <c r="AL31" s="88" t="s">
        <v>119</v>
      </c>
      <c r="AM31" s="105">
        <v>0</v>
      </c>
      <c r="AN31" s="105">
        <v>0</v>
      </c>
      <c r="AO31" s="105">
        <v>0</v>
      </c>
      <c r="AP31" s="105">
        <v>0</v>
      </c>
      <c r="AQ31" s="105">
        <v>0</v>
      </c>
      <c r="AR31" s="105">
        <v>0</v>
      </c>
      <c r="AS31" s="105">
        <v>0</v>
      </c>
      <c r="AT31" s="105">
        <v>0</v>
      </c>
      <c r="AU31" s="105">
        <v>0</v>
      </c>
      <c r="AV31" s="105">
        <v>0</v>
      </c>
      <c r="AW31" s="105">
        <v>0</v>
      </c>
      <c r="AX31" s="105">
        <v>0</v>
      </c>
      <c r="AY31" s="105">
        <v>0</v>
      </c>
      <c r="AZ31" s="105">
        <v>0</v>
      </c>
      <c r="BA31" s="105">
        <v>0</v>
      </c>
      <c r="BB31" s="105">
        <v>0</v>
      </c>
      <c r="BC31" s="60"/>
      <c r="BD31" s="88" t="s">
        <v>119</v>
      </c>
      <c r="BE31" s="105">
        <v>0</v>
      </c>
      <c r="BF31" s="105">
        <v>0</v>
      </c>
      <c r="BG31" s="105">
        <v>0</v>
      </c>
      <c r="BH31" s="105">
        <v>3</v>
      </c>
      <c r="BI31" s="105">
        <v>20</v>
      </c>
      <c r="BJ31" s="105">
        <v>54</v>
      </c>
      <c r="BK31" s="105">
        <v>76</v>
      </c>
      <c r="BL31" s="105">
        <v>104</v>
      </c>
      <c r="BM31" s="105">
        <v>112</v>
      </c>
      <c r="BN31" s="105">
        <v>108</v>
      </c>
      <c r="BO31" s="105">
        <v>76</v>
      </c>
      <c r="BP31" s="105">
        <v>57</v>
      </c>
      <c r="BQ31" s="105">
        <v>0</v>
      </c>
      <c r="BR31" s="105">
        <v>610</v>
      </c>
      <c r="BS31" s="105">
        <v>475</v>
      </c>
      <c r="BT31" s="105">
        <v>135</v>
      </c>
      <c r="BV31" s="88" t="s">
        <v>119</v>
      </c>
      <c r="BW31" s="105">
        <v>0</v>
      </c>
      <c r="BX31" s="105">
        <v>0</v>
      </c>
      <c r="BY31" s="105">
        <v>0</v>
      </c>
      <c r="BZ31" s="105">
        <v>0</v>
      </c>
      <c r="CA31" s="105">
        <v>0</v>
      </c>
      <c r="CB31" s="105">
        <v>0</v>
      </c>
      <c r="CC31" s="105">
        <v>0</v>
      </c>
      <c r="CD31" s="105">
        <v>0</v>
      </c>
      <c r="CE31" s="105">
        <v>0</v>
      </c>
      <c r="CF31" s="105">
        <v>0</v>
      </c>
      <c r="CG31" s="105">
        <v>0</v>
      </c>
      <c r="CH31" s="105">
        <v>0</v>
      </c>
      <c r="CI31" s="105">
        <v>0</v>
      </c>
      <c r="CJ31" s="105">
        <v>0</v>
      </c>
      <c r="CK31" s="105">
        <v>0</v>
      </c>
      <c r="CL31" s="105">
        <v>0</v>
      </c>
      <c r="CN31" s="88" t="s">
        <v>119</v>
      </c>
      <c r="CO31" s="105">
        <v>0</v>
      </c>
      <c r="CP31" s="105">
        <v>10</v>
      </c>
      <c r="CQ31" s="105">
        <v>20</v>
      </c>
      <c r="CR31" s="105">
        <v>41</v>
      </c>
      <c r="CS31" s="105">
        <v>64</v>
      </c>
      <c r="CT31" s="105">
        <v>59</v>
      </c>
      <c r="CU31" s="105">
        <v>59</v>
      </c>
      <c r="CV31" s="105">
        <v>49</v>
      </c>
      <c r="CW31" s="105">
        <v>35</v>
      </c>
      <c r="CX31" s="105">
        <v>22</v>
      </c>
      <c r="CY31" s="105">
        <v>16</v>
      </c>
      <c r="CZ31" s="105">
        <v>7</v>
      </c>
      <c r="DA31" s="105">
        <v>0</v>
      </c>
      <c r="DB31" s="105">
        <v>382</v>
      </c>
      <c r="DC31" s="105">
        <v>223</v>
      </c>
      <c r="DD31" s="105">
        <v>159</v>
      </c>
      <c r="DF31" s="88" t="s">
        <v>119</v>
      </c>
      <c r="DG31" s="105">
        <v>0</v>
      </c>
      <c r="DH31" s="105">
        <v>0</v>
      </c>
      <c r="DI31" s="105">
        <v>0</v>
      </c>
      <c r="DJ31" s="105">
        <v>0</v>
      </c>
      <c r="DK31" s="105">
        <v>20</v>
      </c>
      <c r="DL31" s="105">
        <v>51</v>
      </c>
      <c r="DM31" s="105">
        <v>90</v>
      </c>
      <c r="DN31" s="105">
        <v>130</v>
      </c>
      <c r="DO31" s="105">
        <v>132</v>
      </c>
      <c r="DP31" s="105">
        <v>110</v>
      </c>
      <c r="DQ31" s="105">
        <v>50</v>
      </c>
      <c r="DR31" s="105">
        <v>18</v>
      </c>
      <c r="DS31" s="105">
        <v>0</v>
      </c>
      <c r="DT31" s="105">
        <v>601</v>
      </c>
      <c r="DU31" s="105">
        <v>495</v>
      </c>
      <c r="DV31" s="105">
        <v>106</v>
      </c>
    </row>
    <row r="32" spans="2:126" ht="12.75">
      <c r="B32" s="88">
        <v>100000</v>
      </c>
      <c r="C32" s="31">
        <f t="shared" si="15"/>
        <v>5</v>
      </c>
      <c r="D32" s="31">
        <f t="shared" si="0"/>
        <v>68</v>
      </c>
      <c r="E32" s="31">
        <f t="shared" si="1"/>
        <v>531</v>
      </c>
      <c r="F32" s="31">
        <f t="shared" si="2"/>
        <v>1224</v>
      </c>
      <c r="G32" s="31">
        <f t="shared" si="3"/>
        <v>2016</v>
      </c>
      <c r="H32" s="31">
        <f t="shared" si="4"/>
        <v>2851</v>
      </c>
      <c r="I32" s="31">
        <f t="shared" si="5"/>
        <v>3615</v>
      </c>
      <c r="J32" s="31">
        <f t="shared" si="6"/>
        <v>4258</v>
      </c>
      <c r="K32" s="31">
        <f t="shared" si="7"/>
        <v>4676</v>
      </c>
      <c r="L32" s="31">
        <f t="shared" si="8"/>
        <v>4307</v>
      </c>
      <c r="M32" s="31">
        <f t="shared" si="9"/>
        <v>2588</v>
      </c>
      <c r="N32" s="31">
        <f t="shared" si="10"/>
        <v>1424</v>
      </c>
      <c r="O32" s="31">
        <f t="shared" si="11"/>
        <v>0</v>
      </c>
      <c r="P32" s="31">
        <f t="shared" si="12"/>
        <v>27563</v>
      </c>
      <c r="Q32" s="31">
        <f t="shared" si="13"/>
        <v>19732</v>
      </c>
      <c r="R32" s="31">
        <f t="shared" si="14"/>
        <v>7831</v>
      </c>
      <c r="S32" s="131"/>
      <c r="T32" s="88">
        <v>100000</v>
      </c>
      <c r="U32" s="105">
        <v>0</v>
      </c>
      <c r="V32" s="105">
        <v>4</v>
      </c>
      <c r="W32" s="105">
        <v>2</v>
      </c>
      <c r="X32" s="105">
        <v>8</v>
      </c>
      <c r="Y32" s="105">
        <v>51</v>
      </c>
      <c r="Z32" s="105">
        <v>180</v>
      </c>
      <c r="AA32" s="105">
        <v>402</v>
      </c>
      <c r="AB32" s="105">
        <v>625</v>
      </c>
      <c r="AC32" s="105">
        <v>867</v>
      </c>
      <c r="AD32" s="105">
        <v>1017</v>
      </c>
      <c r="AE32" s="105">
        <v>809</v>
      </c>
      <c r="AF32" s="105">
        <v>567</v>
      </c>
      <c r="AG32" s="105">
        <v>0</v>
      </c>
      <c r="AH32" s="105">
        <v>4532</v>
      </c>
      <c r="AI32" s="105">
        <v>3900</v>
      </c>
      <c r="AJ32" s="105">
        <v>632</v>
      </c>
      <c r="AK32" s="60"/>
      <c r="AL32" s="88">
        <v>100000</v>
      </c>
      <c r="AM32" s="105">
        <v>0</v>
      </c>
      <c r="AN32" s="105">
        <v>0</v>
      </c>
      <c r="AO32" s="105">
        <v>0</v>
      </c>
      <c r="AP32" s="105">
        <v>0</v>
      </c>
      <c r="AQ32" s="105">
        <v>0</v>
      </c>
      <c r="AR32" s="105">
        <v>0</v>
      </c>
      <c r="AS32" s="105">
        <v>0</v>
      </c>
      <c r="AT32" s="105">
        <v>0</v>
      </c>
      <c r="AU32" s="105">
        <v>0</v>
      </c>
      <c r="AV32" s="105">
        <v>1</v>
      </c>
      <c r="AW32" s="105">
        <v>0</v>
      </c>
      <c r="AX32" s="105">
        <v>0</v>
      </c>
      <c r="AY32" s="105">
        <v>0</v>
      </c>
      <c r="AZ32" s="105">
        <v>1</v>
      </c>
      <c r="BA32" s="105">
        <v>0</v>
      </c>
      <c r="BB32" s="105">
        <v>1</v>
      </c>
      <c r="BC32" s="60"/>
      <c r="BD32" s="88">
        <v>100000</v>
      </c>
      <c r="BE32" s="105">
        <v>1</v>
      </c>
      <c r="BF32" s="105">
        <v>0</v>
      </c>
      <c r="BG32" s="105">
        <v>0</v>
      </c>
      <c r="BH32" s="105">
        <v>3</v>
      </c>
      <c r="BI32" s="105">
        <v>17</v>
      </c>
      <c r="BJ32" s="105">
        <v>83</v>
      </c>
      <c r="BK32" s="105">
        <v>168</v>
      </c>
      <c r="BL32" s="105">
        <v>260</v>
      </c>
      <c r="BM32" s="105">
        <v>295</v>
      </c>
      <c r="BN32" s="105">
        <v>334</v>
      </c>
      <c r="BO32" s="105">
        <v>209</v>
      </c>
      <c r="BP32" s="105">
        <v>224</v>
      </c>
      <c r="BQ32" s="105">
        <v>0</v>
      </c>
      <c r="BR32" s="105">
        <v>1594</v>
      </c>
      <c r="BS32" s="105">
        <v>1274</v>
      </c>
      <c r="BT32" s="105">
        <v>320</v>
      </c>
      <c r="BV32" s="88">
        <v>100000</v>
      </c>
      <c r="BW32" s="105">
        <v>0</v>
      </c>
      <c r="BX32" s="105">
        <v>0</v>
      </c>
      <c r="BY32" s="105">
        <v>0</v>
      </c>
      <c r="BZ32" s="105">
        <v>0</v>
      </c>
      <c r="CA32" s="105">
        <v>0</v>
      </c>
      <c r="CB32" s="105">
        <v>0</v>
      </c>
      <c r="CC32" s="105">
        <v>0</v>
      </c>
      <c r="CD32" s="105">
        <v>0</v>
      </c>
      <c r="CE32" s="105">
        <v>0</v>
      </c>
      <c r="CF32" s="105">
        <v>0</v>
      </c>
      <c r="CG32" s="105">
        <v>0</v>
      </c>
      <c r="CH32" s="105">
        <v>0</v>
      </c>
      <c r="CI32" s="105">
        <v>0</v>
      </c>
      <c r="CJ32" s="105">
        <v>0</v>
      </c>
      <c r="CK32" s="105">
        <v>0</v>
      </c>
      <c r="CL32" s="105">
        <v>0</v>
      </c>
      <c r="CN32" s="88">
        <v>100000</v>
      </c>
      <c r="CO32" s="105">
        <v>4</v>
      </c>
      <c r="CP32" s="105">
        <v>64</v>
      </c>
      <c r="CQ32" s="105">
        <v>529</v>
      </c>
      <c r="CR32" s="105">
        <v>1212</v>
      </c>
      <c r="CS32" s="105">
        <v>1930</v>
      </c>
      <c r="CT32" s="105">
        <v>2504</v>
      </c>
      <c r="CU32" s="105">
        <v>2852</v>
      </c>
      <c r="CV32" s="105">
        <v>3081</v>
      </c>
      <c r="CW32" s="105">
        <v>3185</v>
      </c>
      <c r="CX32" s="105">
        <v>2647</v>
      </c>
      <c r="CY32" s="105">
        <v>1417</v>
      </c>
      <c r="CZ32" s="105">
        <v>542</v>
      </c>
      <c r="DA32" s="105">
        <v>0</v>
      </c>
      <c r="DB32" s="105">
        <v>19967</v>
      </c>
      <c r="DC32" s="105">
        <v>13314</v>
      </c>
      <c r="DD32" s="105">
        <v>6653</v>
      </c>
      <c r="DF32" s="88">
        <v>100000</v>
      </c>
      <c r="DG32" s="105">
        <v>0</v>
      </c>
      <c r="DH32" s="105">
        <v>0</v>
      </c>
      <c r="DI32" s="105">
        <v>0</v>
      </c>
      <c r="DJ32" s="105">
        <v>1</v>
      </c>
      <c r="DK32" s="105">
        <v>18</v>
      </c>
      <c r="DL32" s="105">
        <v>84</v>
      </c>
      <c r="DM32" s="105">
        <v>193</v>
      </c>
      <c r="DN32" s="105">
        <v>292</v>
      </c>
      <c r="DO32" s="105">
        <v>329</v>
      </c>
      <c r="DP32" s="105">
        <v>308</v>
      </c>
      <c r="DQ32" s="105">
        <v>153</v>
      </c>
      <c r="DR32" s="105">
        <v>91</v>
      </c>
      <c r="DS32" s="105">
        <v>0</v>
      </c>
      <c r="DT32" s="105">
        <v>1469</v>
      </c>
      <c r="DU32" s="105">
        <v>1244</v>
      </c>
      <c r="DV32" s="105">
        <v>225</v>
      </c>
    </row>
    <row r="33" spans="2:126" s="91" customFormat="1" ht="12.75">
      <c r="B33" s="90" t="s">
        <v>53</v>
      </c>
      <c r="C33" s="31">
        <f>SUM(U33,AM33,BE33,BW33,CO33,DG33)</f>
        <v>1860</v>
      </c>
      <c r="D33" s="31">
        <f t="shared" si="0"/>
        <v>28037</v>
      </c>
      <c r="E33" s="31">
        <f t="shared" si="1"/>
        <v>107977</v>
      </c>
      <c r="F33" s="31">
        <f t="shared" si="2"/>
        <v>181565</v>
      </c>
      <c r="G33" s="31">
        <f t="shared" si="3"/>
        <v>223540</v>
      </c>
      <c r="H33" s="31">
        <f t="shared" si="4"/>
        <v>229615</v>
      </c>
      <c r="I33" s="31">
        <f t="shared" si="5"/>
        <v>215285</v>
      </c>
      <c r="J33" s="31">
        <f t="shared" si="6"/>
        <v>204278</v>
      </c>
      <c r="K33" s="31">
        <f t="shared" si="7"/>
        <v>169766</v>
      </c>
      <c r="L33" s="31">
        <f t="shared" si="8"/>
        <v>116341</v>
      </c>
      <c r="M33" s="31">
        <f t="shared" si="9"/>
        <v>67602</v>
      </c>
      <c r="N33" s="31">
        <f t="shared" si="10"/>
        <v>58409</v>
      </c>
      <c r="O33" s="31">
        <f t="shared" si="11"/>
        <v>1</v>
      </c>
      <c r="P33" s="31">
        <f t="shared" si="12"/>
        <v>1604276</v>
      </c>
      <c r="Q33" s="31">
        <f t="shared" si="13"/>
        <v>963176</v>
      </c>
      <c r="R33" s="31">
        <f t="shared" si="14"/>
        <v>641100</v>
      </c>
      <c r="S33" s="131"/>
      <c r="T33" s="90" t="s">
        <v>53</v>
      </c>
      <c r="U33" s="105">
        <v>863</v>
      </c>
      <c r="V33" s="105">
        <v>15828</v>
      </c>
      <c r="W33" s="105">
        <v>69862</v>
      </c>
      <c r="X33" s="105">
        <v>123826</v>
      </c>
      <c r="Y33" s="105">
        <v>156124</v>
      </c>
      <c r="Z33" s="105">
        <v>162374</v>
      </c>
      <c r="AA33" s="105">
        <v>154986</v>
      </c>
      <c r="AB33" s="105">
        <v>150822</v>
      </c>
      <c r="AC33" s="105">
        <v>128930</v>
      </c>
      <c r="AD33" s="105">
        <v>92240</v>
      </c>
      <c r="AE33" s="105">
        <v>57333</v>
      </c>
      <c r="AF33" s="105">
        <v>53105</v>
      </c>
      <c r="AG33" s="105">
        <v>1</v>
      </c>
      <c r="AH33" s="105">
        <v>1166294</v>
      </c>
      <c r="AI33" s="105">
        <v>716022</v>
      </c>
      <c r="AJ33" s="105">
        <v>450272</v>
      </c>
      <c r="AK33" s="92"/>
      <c r="AL33" s="90" t="s">
        <v>120</v>
      </c>
      <c r="AM33" s="105">
        <v>0</v>
      </c>
      <c r="AN33" s="105">
        <v>0</v>
      </c>
      <c r="AO33" s="105">
        <v>0</v>
      </c>
      <c r="AP33" s="105">
        <v>5</v>
      </c>
      <c r="AQ33" s="105">
        <v>65</v>
      </c>
      <c r="AR33" s="105">
        <v>308</v>
      </c>
      <c r="AS33" s="105">
        <v>467</v>
      </c>
      <c r="AT33" s="105">
        <v>614</v>
      </c>
      <c r="AU33" s="105">
        <v>530</v>
      </c>
      <c r="AV33" s="105">
        <v>415</v>
      </c>
      <c r="AW33" s="105">
        <v>301</v>
      </c>
      <c r="AX33" s="105">
        <v>257</v>
      </c>
      <c r="AY33" s="105">
        <v>0</v>
      </c>
      <c r="AZ33" s="105">
        <v>2962</v>
      </c>
      <c r="BA33" s="105">
        <v>2048</v>
      </c>
      <c r="BB33" s="105">
        <v>914</v>
      </c>
      <c r="BC33" s="60"/>
      <c r="BD33" s="90" t="s">
        <v>120</v>
      </c>
      <c r="BE33" s="105">
        <v>964</v>
      </c>
      <c r="BF33" s="105">
        <v>11138</v>
      </c>
      <c r="BG33" s="105">
        <v>25986</v>
      </c>
      <c r="BH33" s="105">
        <v>31199</v>
      </c>
      <c r="BI33" s="105">
        <v>33917</v>
      </c>
      <c r="BJ33" s="105">
        <v>31671</v>
      </c>
      <c r="BK33" s="105">
        <v>30192</v>
      </c>
      <c r="BL33" s="105">
        <v>28719</v>
      </c>
      <c r="BM33" s="105">
        <v>22760</v>
      </c>
      <c r="BN33" s="105">
        <v>13862</v>
      </c>
      <c r="BO33" s="105">
        <v>6115</v>
      </c>
      <c r="BP33" s="105">
        <v>3758</v>
      </c>
      <c r="BQ33" s="105">
        <v>0</v>
      </c>
      <c r="BR33" s="105">
        <v>240281</v>
      </c>
      <c r="BS33" s="105">
        <v>127647</v>
      </c>
      <c r="BT33" s="105">
        <v>112634</v>
      </c>
      <c r="BV33" s="90" t="s">
        <v>120</v>
      </c>
      <c r="BW33" s="105">
        <v>0</v>
      </c>
      <c r="BX33" s="105">
        <v>0</v>
      </c>
      <c r="BY33" s="105">
        <v>0</v>
      </c>
      <c r="BZ33" s="105">
        <v>0</v>
      </c>
      <c r="CA33" s="105">
        <v>0</v>
      </c>
      <c r="CB33" s="105">
        <v>0</v>
      </c>
      <c r="CC33" s="105">
        <v>0</v>
      </c>
      <c r="CD33" s="105">
        <v>0</v>
      </c>
      <c r="CE33" s="105">
        <v>0</v>
      </c>
      <c r="CF33" s="105">
        <v>0</v>
      </c>
      <c r="CG33" s="105">
        <v>0</v>
      </c>
      <c r="CH33" s="105">
        <v>0</v>
      </c>
      <c r="CI33" s="105">
        <v>0</v>
      </c>
      <c r="CJ33" s="105">
        <v>0</v>
      </c>
      <c r="CK33" s="105">
        <v>0</v>
      </c>
      <c r="CL33" s="105">
        <v>0</v>
      </c>
      <c r="CN33" s="90" t="s">
        <v>120</v>
      </c>
      <c r="CO33" s="105">
        <v>7</v>
      </c>
      <c r="CP33" s="105">
        <v>133</v>
      </c>
      <c r="CQ33" s="105">
        <v>970</v>
      </c>
      <c r="CR33" s="105">
        <v>2085</v>
      </c>
      <c r="CS33" s="105">
        <v>2953</v>
      </c>
      <c r="CT33" s="105">
        <v>3507</v>
      </c>
      <c r="CU33" s="105">
        <v>3865</v>
      </c>
      <c r="CV33" s="105">
        <v>3932</v>
      </c>
      <c r="CW33" s="105">
        <v>3912</v>
      </c>
      <c r="CX33" s="105">
        <v>3115</v>
      </c>
      <c r="CY33" s="105">
        <v>1719</v>
      </c>
      <c r="CZ33" s="105">
        <v>677</v>
      </c>
      <c r="DA33" s="105">
        <v>0</v>
      </c>
      <c r="DB33" s="105">
        <v>26875</v>
      </c>
      <c r="DC33" s="105">
        <v>17379</v>
      </c>
      <c r="DD33" s="105">
        <v>9496</v>
      </c>
      <c r="DF33" s="90" t="s">
        <v>120</v>
      </c>
      <c r="DG33" s="105">
        <v>26</v>
      </c>
      <c r="DH33" s="105">
        <v>938</v>
      </c>
      <c r="DI33" s="105">
        <v>11159</v>
      </c>
      <c r="DJ33" s="105">
        <v>24450</v>
      </c>
      <c r="DK33" s="105">
        <v>30481</v>
      </c>
      <c r="DL33" s="105">
        <v>31755</v>
      </c>
      <c r="DM33" s="105">
        <v>25775</v>
      </c>
      <c r="DN33" s="105">
        <v>20191</v>
      </c>
      <c r="DO33" s="105">
        <v>13634</v>
      </c>
      <c r="DP33" s="105">
        <v>6709</v>
      </c>
      <c r="DQ33" s="105">
        <v>2134</v>
      </c>
      <c r="DR33" s="105">
        <v>612</v>
      </c>
      <c r="DS33" s="105">
        <v>0</v>
      </c>
      <c r="DT33" s="105">
        <v>167864</v>
      </c>
      <c r="DU33" s="105">
        <v>100080</v>
      </c>
      <c r="DV33" s="105">
        <v>67784</v>
      </c>
    </row>
    <row r="34" spans="2:126" ht="10.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224</v>
      </c>
      <c r="C37" s="78"/>
      <c r="D37" s="78"/>
      <c r="E37" s="78"/>
      <c r="F37" s="78"/>
      <c r="G37" s="78"/>
      <c r="H37" s="78"/>
      <c r="I37" s="78"/>
      <c r="J37" s="78"/>
      <c r="K37" s="78"/>
      <c r="L37" s="78"/>
      <c r="M37" s="78"/>
      <c r="N37" s="78"/>
      <c r="O37" s="78"/>
      <c r="P37" s="78"/>
      <c r="Q37" s="78"/>
      <c r="R37" s="78"/>
      <c r="S37" s="28"/>
      <c r="T37" s="28" t="s">
        <v>225</v>
      </c>
      <c r="U37" s="78"/>
      <c r="V37" s="78"/>
      <c r="W37" s="78"/>
      <c r="X37" s="78"/>
      <c r="Y37" s="78"/>
      <c r="Z37" s="78"/>
      <c r="AA37" s="78"/>
      <c r="AB37" s="78"/>
      <c r="AC37" s="78"/>
      <c r="AD37" s="78"/>
      <c r="AE37" s="78"/>
      <c r="AF37" s="78"/>
      <c r="AG37" s="78"/>
      <c r="AH37" s="78"/>
      <c r="AI37" s="78"/>
      <c r="AJ37" s="78"/>
      <c r="AK37" s="57"/>
      <c r="AL37" s="28" t="s">
        <v>226</v>
      </c>
      <c r="AM37" s="57"/>
      <c r="AN37" s="57"/>
      <c r="AO37" s="57"/>
      <c r="AP37" s="57"/>
      <c r="AQ37" s="57"/>
      <c r="AR37" s="57"/>
      <c r="AS37" s="57"/>
      <c r="AT37" s="57"/>
      <c r="AU37" s="57"/>
      <c r="AV37" s="57"/>
      <c r="AW37" s="57"/>
      <c r="AX37" s="57"/>
      <c r="AY37" s="57"/>
      <c r="AZ37" s="57"/>
      <c r="BA37" s="57"/>
      <c r="BB37" s="57"/>
      <c r="BD37" s="28" t="s">
        <v>227</v>
      </c>
      <c r="BE37" s="57"/>
      <c r="BF37" s="57"/>
      <c r="BG37" s="57"/>
      <c r="BH37" s="57"/>
      <c r="BI37" s="57"/>
      <c r="BJ37" s="57"/>
      <c r="BK37" s="57"/>
      <c r="BL37" s="57"/>
      <c r="BM37" s="57"/>
      <c r="BN37" s="57"/>
      <c r="BO37" s="57"/>
      <c r="BP37" s="57"/>
      <c r="BQ37" s="57"/>
      <c r="BR37" s="57"/>
      <c r="BS37" s="57"/>
      <c r="BT37" s="57"/>
      <c r="BV37" s="28" t="s">
        <v>228</v>
      </c>
      <c r="BW37" s="57"/>
      <c r="BX37" s="57"/>
      <c r="BY37" s="57"/>
      <c r="BZ37" s="57"/>
      <c r="CA37" s="57"/>
      <c r="CB37" s="57"/>
      <c r="CC37" s="57"/>
      <c r="CD37" s="57"/>
      <c r="CE37" s="57"/>
      <c r="CF37" s="57"/>
      <c r="CG37" s="57"/>
      <c r="CH37" s="57"/>
      <c r="CI37" s="57"/>
      <c r="CJ37" s="57"/>
      <c r="CK37" s="57"/>
      <c r="CL37" s="57"/>
      <c r="CN37" s="28" t="s">
        <v>229</v>
      </c>
      <c r="CO37" s="57"/>
      <c r="CP37" s="57"/>
      <c r="CQ37" s="57"/>
      <c r="CR37" s="57"/>
      <c r="CS37" s="57"/>
      <c r="CT37" s="57"/>
      <c r="CU37" s="57"/>
      <c r="CV37" s="57"/>
      <c r="CW37" s="57"/>
      <c r="CX37" s="57"/>
      <c r="CY37" s="57"/>
      <c r="CZ37" s="57"/>
      <c r="DA37" s="57"/>
      <c r="DB37" s="57"/>
      <c r="DC37" s="57"/>
      <c r="DD37" s="57"/>
      <c r="DF37" s="28" t="s">
        <v>221</v>
      </c>
      <c r="DG37" s="57"/>
      <c r="DH37" s="57"/>
      <c r="DI37" s="57"/>
      <c r="DJ37" s="57"/>
      <c r="DK37" s="57"/>
      <c r="DL37" s="57"/>
      <c r="DM37" s="57"/>
      <c r="DN37" s="57"/>
      <c r="DO37" s="57"/>
      <c r="DP37" s="57"/>
      <c r="DQ37" s="57"/>
      <c r="DR37" s="57"/>
      <c r="DS37" s="57"/>
      <c r="DT37" s="57"/>
      <c r="DU37" s="57"/>
      <c r="DV37" s="57"/>
    </row>
    <row r="38" spans="2:126" s="93" customFormat="1" ht="22.5" customHeight="1">
      <c r="B38" s="79" t="s">
        <v>57</v>
      </c>
      <c r="C38" s="236" t="s">
        <v>58</v>
      </c>
      <c r="D38" s="236"/>
      <c r="E38" s="236"/>
      <c r="F38" s="236"/>
      <c r="G38" s="236"/>
      <c r="H38" s="236"/>
      <c r="I38" s="236"/>
      <c r="J38" s="236"/>
      <c r="K38" s="236"/>
      <c r="L38" s="236"/>
      <c r="M38" s="236"/>
      <c r="N38" s="236"/>
      <c r="O38" s="236"/>
      <c r="P38" s="79" t="s">
        <v>53</v>
      </c>
      <c r="Q38" s="80"/>
      <c r="R38" s="80"/>
      <c r="T38" s="79" t="s">
        <v>57</v>
      </c>
      <c r="U38" s="236" t="s">
        <v>58</v>
      </c>
      <c r="V38" s="236"/>
      <c r="W38" s="236"/>
      <c r="X38" s="236"/>
      <c r="Y38" s="236"/>
      <c r="Z38" s="236"/>
      <c r="AA38" s="236"/>
      <c r="AB38" s="236"/>
      <c r="AC38" s="236"/>
      <c r="AD38" s="236"/>
      <c r="AE38" s="236"/>
      <c r="AF38" s="236"/>
      <c r="AG38" s="236"/>
      <c r="AH38" s="79" t="s">
        <v>53</v>
      </c>
      <c r="AI38" s="80"/>
      <c r="AJ38" s="80"/>
      <c r="AK38" s="94"/>
      <c r="AL38" s="79" t="s">
        <v>57</v>
      </c>
      <c r="AM38" s="236" t="s">
        <v>58</v>
      </c>
      <c r="AN38" s="236"/>
      <c r="AO38" s="236"/>
      <c r="AP38" s="236"/>
      <c r="AQ38" s="236"/>
      <c r="AR38" s="236"/>
      <c r="AS38" s="236"/>
      <c r="AT38" s="236"/>
      <c r="AU38" s="236"/>
      <c r="AV38" s="236"/>
      <c r="AW38" s="236"/>
      <c r="AX38" s="236"/>
      <c r="AY38" s="236"/>
      <c r="AZ38" s="79" t="s">
        <v>53</v>
      </c>
      <c r="BA38" s="80"/>
      <c r="BB38" s="80"/>
      <c r="BD38" s="79" t="s">
        <v>57</v>
      </c>
      <c r="BE38" s="236" t="s">
        <v>58</v>
      </c>
      <c r="BF38" s="236"/>
      <c r="BG38" s="236"/>
      <c r="BH38" s="236"/>
      <c r="BI38" s="236"/>
      <c r="BJ38" s="236"/>
      <c r="BK38" s="236"/>
      <c r="BL38" s="236"/>
      <c r="BM38" s="236"/>
      <c r="BN38" s="236"/>
      <c r="BO38" s="236"/>
      <c r="BP38" s="236"/>
      <c r="BQ38" s="236"/>
      <c r="BR38" s="79" t="s">
        <v>53</v>
      </c>
      <c r="BS38" s="80"/>
      <c r="BT38" s="80"/>
      <c r="BV38" s="79" t="s">
        <v>57</v>
      </c>
      <c r="BW38" s="236" t="s">
        <v>58</v>
      </c>
      <c r="BX38" s="236"/>
      <c r="BY38" s="236"/>
      <c r="BZ38" s="236"/>
      <c r="CA38" s="236"/>
      <c r="CB38" s="236"/>
      <c r="CC38" s="236"/>
      <c r="CD38" s="236"/>
      <c r="CE38" s="236"/>
      <c r="CF38" s="236"/>
      <c r="CG38" s="236"/>
      <c r="CH38" s="236"/>
      <c r="CI38" s="236"/>
      <c r="CJ38" s="79" t="s">
        <v>53</v>
      </c>
      <c r="CK38" s="80"/>
      <c r="CL38" s="80"/>
      <c r="CN38" s="79" t="s">
        <v>57</v>
      </c>
      <c r="CO38" s="236" t="s">
        <v>58</v>
      </c>
      <c r="CP38" s="236"/>
      <c r="CQ38" s="236"/>
      <c r="CR38" s="236"/>
      <c r="CS38" s="236"/>
      <c r="CT38" s="236"/>
      <c r="CU38" s="236"/>
      <c r="CV38" s="236"/>
      <c r="CW38" s="236"/>
      <c r="CX38" s="236"/>
      <c r="CY38" s="236"/>
      <c r="CZ38" s="236"/>
      <c r="DA38" s="236"/>
      <c r="DB38" s="79" t="s">
        <v>53</v>
      </c>
      <c r="DC38" s="80"/>
      <c r="DD38" s="80"/>
      <c r="DF38" s="79" t="s">
        <v>57</v>
      </c>
      <c r="DG38" s="236" t="s">
        <v>58</v>
      </c>
      <c r="DH38" s="236"/>
      <c r="DI38" s="236"/>
      <c r="DJ38" s="236"/>
      <c r="DK38" s="236"/>
      <c r="DL38" s="236"/>
      <c r="DM38" s="236"/>
      <c r="DN38" s="236"/>
      <c r="DO38" s="236"/>
      <c r="DP38" s="236"/>
      <c r="DQ38" s="236"/>
      <c r="DR38" s="236"/>
      <c r="DS38" s="236"/>
      <c r="DT38" s="79" t="s">
        <v>53</v>
      </c>
      <c r="DU38" s="80"/>
      <c r="DV38" s="80"/>
    </row>
    <row r="39" spans="2:126" s="81"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79"/>
      <c r="Q39" s="79" t="s">
        <v>73</v>
      </c>
      <c r="R39" s="79" t="s">
        <v>74</v>
      </c>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79"/>
      <c r="AI39" s="79" t="s">
        <v>73</v>
      </c>
      <c r="AJ39" s="79" t="s">
        <v>74</v>
      </c>
      <c r="AK39" s="82"/>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79"/>
      <c r="BA39" s="79" t="s">
        <v>73</v>
      </c>
      <c r="BB39" s="79" t="s">
        <v>74</v>
      </c>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79"/>
      <c r="BS39" s="79" t="s">
        <v>73</v>
      </c>
      <c r="BT39" s="79" t="s">
        <v>74</v>
      </c>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79"/>
      <c r="CK39" s="79" t="s">
        <v>73</v>
      </c>
      <c r="CL39" s="79" t="s">
        <v>74</v>
      </c>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79"/>
      <c r="DC39" s="79" t="s">
        <v>73</v>
      </c>
      <c r="DD39" s="79" t="s">
        <v>74</v>
      </c>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79"/>
      <c r="DU39" s="79" t="s">
        <v>73</v>
      </c>
      <c r="DV39" s="79" t="s">
        <v>74</v>
      </c>
    </row>
    <row r="40" spans="2:126" ht="12.75">
      <c r="B40" s="88" t="s">
        <v>75</v>
      </c>
      <c r="C40" s="31">
        <f>SUM(U40,AM40,BE40,BW40,CO40,DG40)</f>
        <v>1</v>
      </c>
      <c r="D40" s="31">
        <f aca="true" t="shared" si="32" ref="D40:D64">SUM(V40,AN40,BF40,BX40,CP40,DH40)</f>
        <v>59</v>
      </c>
      <c r="E40" s="31">
        <f aca="true" t="shared" si="33" ref="E40:E64">SUM(W40,AO40,BG40,BY40,CQ40,DI40)</f>
        <v>742</v>
      </c>
      <c r="F40" s="31">
        <f aca="true" t="shared" si="34" ref="F40:F64">SUM(X40,AP40,BH40,BZ40,CR40,DJ40)</f>
        <v>2197</v>
      </c>
      <c r="G40" s="31">
        <f aca="true" t="shared" si="35" ref="G40:G64">SUM(Y40,AQ40,BI40,CA40,CS40,DK40)</f>
        <v>3496</v>
      </c>
      <c r="H40" s="31">
        <f aca="true" t="shared" si="36" ref="H40:H64">SUM(Z40,AR40,BJ40,CB40,CT40,DL40)</f>
        <v>4870</v>
      </c>
      <c r="I40" s="31">
        <f aca="true" t="shared" si="37" ref="I40:I64">SUM(AA40,AS40,BK40,CC40,CU40,DM40)</f>
        <v>6034</v>
      </c>
      <c r="J40" s="31">
        <f aca="true" t="shared" si="38" ref="J40:J64">SUM(AB40,AT40,BL40,CD40,CV40,DN40)</f>
        <v>6818</v>
      </c>
      <c r="K40" s="31">
        <f aca="true" t="shared" si="39" ref="K40:K64">SUM(AC40,AU40,BM40,CE40,CW40,DO40)</f>
        <v>6663</v>
      </c>
      <c r="L40" s="31">
        <f aca="true" t="shared" si="40" ref="L40:L64">SUM(AD40,AV40,BN40,CF40,CX40,DP40)</f>
        <v>6741</v>
      </c>
      <c r="M40" s="31">
        <f aca="true" t="shared" si="41" ref="M40:M64">SUM(AE40,AW40,BO40,CG40,CY40,DQ40)</f>
        <v>6432</v>
      </c>
      <c r="N40" s="31">
        <f aca="true" t="shared" si="42" ref="N40:N64">SUM(AF40,AX40,BP40,CH40,CZ40,DR40)</f>
        <v>4973</v>
      </c>
      <c r="O40" s="31">
        <f aca="true" t="shared" si="43" ref="O40:O64">SUM(AG40,AY40,BQ40,CI40,DA40,DS40)</f>
        <v>0</v>
      </c>
      <c r="P40" s="31">
        <f aca="true" t="shared" si="44" ref="P40:P64">SUM(AH40,AZ40,BR40,CJ40,DB40,DT40)</f>
        <v>49026</v>
      </c>
      <c r="Q40" s="31">
        <f aca="true" t="shared" si="45" ref="Q40:Q64">SUM(AI40,BA40,BS40,CK40,DC40,DU40)</f>
        <v>36782</v>
      </c>
      <c r="R40" s="31">
        <f aca="true" t="shared" si="46" ref="R40:R64">SUM(AJ40,BB40,BT40,CL40,DD40,DV40)</f>
        <v>12244</v>
      </c>
      <c r="S40" s="131"/>
      <c r="T40" s="88" t="s">
        <v>75</v>
      </c>
      <c r="U40" s="89">
        <v>1</v>
      </c>
      <c r="V40" s="89">
        <v>59</v>
      </c>
      <c r="W40" s="89">
        <v>742</v>
      </c>
      <c r="X40" s="89">
        <v>2197</v>
      </c>
      <c r="Y40" s="89">
        <v>3496</v>
      </c>
      <c r="Z40" s="89">
        <v>4870</v>
      </c>
      <c r="AA40" s="89">
        <v>6034</v>
      </c>
      <c r="AB40" s="89">
        <v>6818</v>
      </c>
      <c r="AC40" s="89">
        <v>6663</v>
      </c>
      <c r="AD40" s="89">
        <v>6741</v>
      </c>
      <c r="AE40" s="89">
        <v>6432</v>
      </c>
      <c r="AF40" s="89">
        <v>4973</v>
      </c>
      <c r="AG40" s="105">
        <v>0</v>
      </c>
      <c r="AH40" s="89">
        <v>49026</v>
      </c>
      <c r="AI40" s="89">
        <v>36782</v>
      </c>
      <c r="AJ40" s="89">
        <v>12244</v>
      </c>
      <c r="AK40" s="60"/>
      <c r="AL40" s="88"/>
      <c r="AM40" s="89"/>
      <c r="AN40" s="89"/>
      <c r="AO40" s="89"/>
      <c r="AP40" s="89"/>
      <c r="AQ40" s="89"/>
      <c r="AR40" s="89"/>
      <c r="AS40" s="89"/>
      <c r="AT40" s="89"/>
      <c r="AU40" s="89"/>
      <c r="AV40" s="89"/>
      <c r="AW40" s="89"/>
      <c r="AX40" s="89"/>
      <c r="AY40" s="89"/>
      <c r="AZ40" s="89"/>
      <c r="BA40" s="89"/>
      <c r="BB40" s="89"/>
      <c r="BD40" s="83"/>
      <c r="BE40" s="89"/>
      <c r="BF40" s="89"/>
      <c r="BG40" s="89"/>
      <c r="BH40" s="89"/>
      <c r="BI40" s="89"/>
      <c r="BJ40" s="89"/>
      <c r="BK40" s="89"/>
      <c r="BL40" s="89"/>
      <c r="BM40" s="89"/>
      <c r="BN40" s="89"/>
      <c r="BO40" s="89"/>
      <c r="BP40" s="89"/>
      <c r="BQ40" s="89"/>
      <c r="BR40" s="89"/>
      <c r="BS40" s="89"/>
      <c r="BT40" s="89"/>
      <c r="BV40" s="88"/>
      <c r="BW40" s="89"/>
      <c r="BX40" s="89"/>
      <c r="BY40" s="89"/>
      <c r="BZ40" s="89"/>
      <c r="CA40" s="89"/>
      <c r="CB40" s="89"/>
      <c r="CC40" s="89"/>
      <c r="CD40" s="89"/>
      <c r="CE40" s="89"/>
      <c r="CF40" s="89"/>
      <c r="CG40" s="89"/>
      <c r="CH40" s="89"/>
      <c r="CI40" s="89"/>
      <c r="CJ40" s="89"/>
      <c r="CK40" s="89"/>
      <c r="CL40" s="89"/>
      <c r="CN40" s="88"/>
      <c r="CO40" s="89"/>
      <c r="CP40" s="89"/>
      <c r="CQ40" s="89"/>
      <c r="CR40" s="89"/>
      <c r="CS40" s="89"/>
      <c r="CT40" s="89"/>
      <c r="CU40" s="89"/>
      <c r="CV40" s="89"/>
      <c r="CW40" s="89"/>
      <c r="CX40" s="89"/>
      <c r="CY40" s="89"/>
      <c r="CZ40" s="89"/>
      <c r="DA40" s="89"/>
      <c r="DB40" s="89"/>
      <c r="DC40" s="89"/>
      <c r="DD40" s="89"/>
      <c r="DF40" s="88"/>
      <c r="DG40" s="89"/>
      <c r="DH40" s="89"/>
      <c r="DI40" s="89"/>
      <c r="DJ40" s="89"/>
      <c r="DK40" s="89"/>
      <c r="DL40" s="89"/>
      <c r="DM40" s="89"/>
      <c r="DN40" s="89"/>
      <c r="DO40" s="89"/>
      <c r="DP40" s="89"/>
      <c r="DQ40" s="89"/>
      <c r="DR40" s="89"/>
      <c r="DS40" s="89"/>
      <c r="DT40" s="89"/>
      <c r="DU40" s="89"/>
      <c r="DV40" s="89"/>
    </row>
    <row r="41" spans="2:126" ht="12.75">
      <c r="B41" s="88" t="s">
        <v>76</v>
      </c>
      <c r="C41" s="31">
        <f aca="true" t="shared" si="47" ref="C41:C64">SUM(U41,AM41,BE41,BW41,CO41,DG41)</f>
        <v>2</v>
      </c>
      <c r="D41" s="31">
        <f t="shared" si="32"/>
        <v>20</v>
      </c>
      <c r="E41" s="31">
        <f t="shared" si="33"/>
        <v>188</v>
      </c>
      <c r="F41" s="31">
        <f t="shared" si="34"/>
        <v>2551</v>
      </c>
      <c r="G41" s="31">
        <f t="shared" si="35"/>
        <v>2125</v>
      </c>
      <c r="H41" s="31">
        <f t="shared" si="36"/>
        <v>402</v>
      </c>
      <c r="I41" s="31">
        <f t="shared" si="37"/>
        <v>403</v>
      </c>
      <c r="J41" s="31">
        <f t="shared" si="38"/>
        <v>447</v>
      </c>
      <c r="K41" s="31">
        <f t="shared" si="39"/>
        <v>385</v>
      </c>
      <c r="L41" s="31">
        <f t="shared" si="40"/>
        <v>313</v>
      </c>
      <c r="M41" s="31">
        <f t="shared" si="41"/>
        <v>241</v>
      </c>
      <c r="N41" s="31">
        <f t="shared" si="42"/>
        <v>241</v>
      </c>
      <c r="O41" s="31">
        <f t="shared" si="43"/>
        <v>0</v>
      </c>
      <c r="P41" s="31">
        <f t="shared" si="44"/>
        <v>7318</v>
      </c>
      <c r="Q41" s="31">
        <f t="shared" si="45"/>
        <v>3700</v>
      </c>
      <c r="R41" s="31">
        <f t="shared" si="46"/>
        <v>3618</v>
      </c>
      <c r="S41" s="131"/>
      <c r="T41" s="88" t="s">
        <v>76</v>
      </c>
      <c r="U41" s="105">
        <v>1</v>
      </c>
      <c r="V41" s="105">
        <v>10</v>
      </c>
      <c r="W41" s="105">
        <v>165</v>
      </c>
      <c r="X41" s="105">
        <v>2488</v>
      </c>
      <c r="Y41" s="105">
        <v>2066</v>
      </c>
      <c r="Z41" s="105">
        <v>312</v>
      </c>
      <c r="AA41" s="105">
        <v>296</v>
      </c>
      <c r="AB41" s="105">
        <v>347</v>
      </c>
      <c r="AC41" s="105">
        <v>287</v>
      </c>
      <c r="AD41" s="105">
        <v>231</v>
      </c>
      <c r="AE41" s="105">
        <v>188</v>
      </c>
      <c r="AF41" s="105">
        <v>210</v>
      </c>
      <c r="AG41" s="105">
        <v>0</v>
      </c>
      <c r="AH41" s="105">
        <v>6601</v>
      </c>
      <c r="AI41" s="105">
        <v>3178</v>
      </c>
      <c r="AJ41" s="105">
        <v>3423</v>
      </c>
      <c r="AK41" s="60"/>
      <c r="AL41" s="88" t="s">
        <v>77</v>
      </c>
      <c r="AM41" s="105">
        <v>0</v>
      </c>
      <c r="AN41" s="105">
        <v>0</v>
      </c>
      <c r="AO41" s="105">
        <v>0</v>
      </c>
      <c r="AP41" s="105">
        <v>1</v>
      </c>
      <c r="AQ41" s="105">
        <v>3</v>
      </c>
      <c r="AR41" s="105">
        <v>13</v>
      </c>
      <c r="AS41" s="105">
        <v>26</v>
      </c>
      <c r="AT41" s="105">
        <v>22</v>
      </c>
      <c r="AU41" s="105">
        <v>23</v>
      </c>
      <c r="AV41" s="105">
        <v>15</v>
      </c>
      <c r="AW41" s="105">
        <v>17</v>
      </c>
      <c r="AX41" s="105">
        <v>11</v>
      </c>
      <c r="AY41" s="105">
        <v>0</v>
      </c>
      <c r="AZ41" s="105">
        <v>131</v>
      </c>
      <c r="BA41" s="105">
        <v>86</v>
      </c>
      <c r="BB41" s="105">
        <v>45</v>
      </c>
      <c r="BC41" s="60"/>
      <c r="BD41" s="88" t="s">
        <v>77</v>
      </c>
      <c r="BE41" s="105">
        <v>1</v>
      </c>
      <c r="BF41" s="105">
        <v>6</v>
      </c>
      <c r="BG41" s="105">
        <v>13</v>
      </c>
      <c r="BH41" s="105">
        <v>22</v>
      </c>
      <c r="BI41" s="105">
        <v>20</v>
      </c>
      <c r="BJ41" s="105">
        <v>27</v>
      </c>
      <c r="BK41" s="105">
        <v>25</v>
      </c>
      <c r="BL41" s="105">
        <v>24</v>
      </c>
      <c r="BM41" s="105">
        <v>31</v>
      </c>
      <c r="BN41" s="105">
        <v>34</v>
      </c>
      <c r="BO41" s="105">
        <v>24</v>
      </c>
      <c r="BP41" s="105">
        <v>15</v>
      </c>
      <c r="BQ41" s="105">
        <v>0</v>
      </c>
      <c r="BR41" s="105">
        <v>242</v>
      </c>
      <c r="BS41" s="105">
        <v>185</v>
      </c>
      <c r="BT41" s="105">
        <v>57</v>
      </c>
      <c r="BV41" s="88" t="s">
        <v>77</v>
      </c>
      <c r="BW41" s="105">
        <v>0</v>
      </c>
      <c r="BX41" s="105">
        <v>0</v>
      </c>
      <c r="BY41" s="105">
        <v>0</v>
      </c>
      <c r="BZ41" s="105">
        <v>0</v>
      </c>
      <c r="CA41" s="105">
        <v>0</v>
      </c>
      <c r="CB41" s="105">
        <v>0</v>
      </c>
      <c r="CC41" s="105">
        <v>0</v>
      </c>
      <c r="CD41" s="105">
        <v>0</v>
      </c>
      <c r="CE41" s="105">
        <v>0</v>
      </c>
      <c r="CF41" s="105">
        <v>0</v>
      </c>
      <c r="CG41" s="105">
        <v>0</v>
      </c>
      <c r="CH41" s="105">
        <v>0</v>
      </c>
      <c r="CI41" s="105">
        <v>0</v>
      </c>
      <c r="CJ41" s="105">
        <v>0</v>
      </c>
      <c r="CK41" s="105">
        <v>0</v>
      </c>
      <c r="CL41" s="105">
        <v>0</v>
      </c>
      <c r="CN41" s="88" t="s">
        <v>77</v>
      </c>
      <c r="CO41" s="105">
        <v>0</v>
      </c>
      <c r="CP41" s="105">
        <v>0</v>
      </c>
      <c r="CQ41" s="105">
        <v>0</v>
      </c>
      <c r="CR41" s="105">
        <v>0</v>
      </c>
      <c r="CS41" s="105">
        <v>2</v>
      </c>
      <c r="CT41" s="105">
        <v>4</v>
      </c>
      <c r="CU41" s="105">
        <v>3</v>
      </c>
      <c r="CV41" s="105">
        <v>7</v>
      </c>
      <c r="CW41" s="105">
        <v>7</v>
      </c>
      <c r="CX41" s="105">
        <v>11</v>
      </c>
      <c r="CY41" s="105">
        <v>6</v>
      </c>
      <c r="CZ41" s="105">
        <v>0</v>
      </c>
      <c r="DA41" s="105">
        <v>0</v>
      </c>
      <c r="DB41" s="105">
        <v>40</v>
      </c>
      <c r="DC41" s="105">
        <v>32</v>
      </c>
      <c r="DD41" s="105">
        <v>8</v>
      </c>
      <c r="DF41" s="88" t="s">
        <v>77</v>
      </c>
      <c r="DG41" s="105">
        <v>0</v>
      </c>
      <c r="DH41" s="105">
        <v>4</v>
      </c>
      <c r="DI41" s="105">
        <v>10</v>
      </c>
      <c r="DJ41" s="105">
        <v>40</v>
      </c>
      <c r="DK41" s="105">
        <v>34</v>
      </c>
      <c r="DL41" s="105">
        <v>46</v>
      </c>
      <c r="DM41" s="105">
        <v>53</v>
      </c>
      <c r="DN41" s="105">
        <v>47</v>
      </c>
      <c r="DO41" s="105">
        <v>37</v>
      </c>
      <c r="DP41" s="105">
        <v>22</v>
      </c>
      <c r="DQ41" s="105">
        <v>6</v>
      </c>
      <c r="DR41" s="105">
        <v>5</v>
      </c>
      <c r="DS41" s="105">
        <v>0</v>
      </c>
      <c r="DT41" s="105">
        <v>304</v>
      </c>
      <c r="DU41" s="105">
        <v>219</v>
      </c>
      <c r="DV41" s="105">
        <v>85</v>
      </c>
    </row>
    <row r="42" spans="2:126" ht="12.75">
      <c r="B42" s="88" t="s">
        <v>78</v>
      </c>
      <c r="C42" s="31">
        <f t="shared" si="47"/>
        <v>1</v>
      </c>
      <c r="D42" s="31">
        <f t="shared" si="32"/>
        <v>29</v>
      </c>
      <c r="E42" s="31">
        <f t="shared" si="33"/>
        <v>161</v>
      </c>
      <c r="F42" s="31">
        <f t="shared" si="34"/>
        <v>275</v>
      </c>
      <c r="G42" s="31">
        <f t="shared" si="35"/>
        <v>282</v>
      </c>
      <c r="H42" s="31">
        <f t="shared" si="36"/>
        <v>205</v>
      </c>
      <c r="I42" s="31">
        <f t="shared" si="37"/>
        <v>268</v>
      </c>
      <c r="J42" s="31">
        <f t="shared" si="38"/>
        <v>320</v>
      </c>
      <c r="K42" s="31">
        <f t="shared" si="39"/>
        <v>279</v>
      </c>
      <c r="L42" s="31">
        <f t="shared" si="40"/>
        <v>185</v>
      </c>
      <c r="M42" s="31">
        <f t="shared" si="41"/>
        <v>109</v>
      </c>
      <c r="N42" s="31">
        <f t="shared" si="42"/>
        <v>64</v>
      </c>
      <c r="O42" s="31">
        <f t="shared" si="43"/>
        <v>0</v>
      </c>
      <c r="P42" s="31">
        <f t="shared" si="44"/>
        <v>2178</v>
      </c>
      <c r="Q42" s="31">
        <f t="shared" si="45"/>
        <v>1189</v>
      </c>
      <c r="R42" s="31">
        <f t="shared" si="46"/>
        <v>989</v>
      </c>
      <c r="S42" s="131"/>
      <c r="T42" s="88" t="s">
        <v>78</v>
      </c>
      <c r="U42" s="105">
        <v>0</v>
      </c>
      <c r="V42" s="105">
        <v>7</v>
      </c>
      <c r="W42" s="105">
        <v>100</v>
      </c>
      <c r="X42" s="105">
        <v>204</v>
      </c>
      <c r="Y42" s="105">
        <v>210</v>
      </c>
      <c r="Z42" s="105">
        <v>163</v>
      </c>
      <c r="AA42" s="105">
        <v>221</v>
      </c>
      <c r="AB42" s="105">
        <v>273</v>
      </c>
      <c r="AC42" s="105">
        <v>256</v>
      </c>
      <c r="AD42" s="105">
        <v>164</v>
      </c>
      <c r="AE42" s="105">
        <v>95</v>
      </c>
      <c r="AF42" s="105">
        <v>57</v>
      </c>
      <c r="AG42" s="105">
        <v>0</v>
      </c>
      <c r="AH42" s="105">
        <v>1750</v>
      </c>
      <c r="AI42" s="105">
        <v>877</v>
      </c>
      <c r="AJ42" s="105">
        <v>873</v>
      </c>
      <c r="AK42" s="60"/>
      <c r="AL42" s="88" t="s">
        <v>79</v>
      </c>
      <c r="AM42" s="105">
        <v>0</v>
      </c>
      <c r="AN42" s="105">
        <v>0</v>
      </c>
      <c r="AO42" s="105">
        <v>0</v>
      </c>
      <c r="AP42" s="105">
        <v>0</v>
      </c>
      <c r="AQ42" s="105">
        <v>0</v>
      </c>
      <c r="AR42" s="105">
        <v>0</v>
      </c>
      <c r="AS42" s="105">
        <v>1</v>
      </c>
      <c r="AT42" s="105">
        <v>1</v>
      </c>
      <c r="AU42" s="105">
        <v>1</v>
      </c>
      <c r="AV42" s="105">
        <v>2</v>
      </c>
      <c r="AW42" s="105">
        <v>0</v>
      </c>
      <c r="AX42" s="105">
        <v>2</v>
      </c>
      <c r="AY42" s="105">
        <v>0</v>
      </c>
      <c r="AZ42" s="105">
        <v>7</v>
      </c>
      <c r="BA42" s="105">
        <v>7</v>
      </c>
      <c r="BB42" s="105">
        <v>0</v>
      </c>
      <c r="BC42" s="60"/>
      <c r="BD42" s="88" t="s">
        <v>79</v>
      </c>
      <c r="BE42" s="105">
        <v>1</v>
      </c>
      <c r="BF42" s="105">
        <v>21</v>
      </c>
      <c r="BG42" s="105">
        <v>57</v>
      </c>
      <c r="BH42" s="105">
        <v>58</v>
      </c>
      <c r="BI42" s="105">
        <v>55</v>
      </c>
      <c r="BJ42" s="105">
        <v>30</v>
      </c>
      <c r="BK42" s="105">
        <v>25</v>
      </c>
      <c r="BL42" s="105">
        <v>30</v>
      </c>
      <c r="BM42" s="105">
        <v>12</v>
      </c>
      <c r="BN42" s="105">
        <v>14</v>
      </c>
      <c r="BO42" s="105">
        <v>8</v>
      </c>
      <c r="BP42" s="105">
        <v>4</v>
      </c>
      <c r="BQ42" s="105">
        <v>0</v>
      </c>
      <c r="BR42" s="105">
        <v>315</v>
      </c>
      <c r="BS42" s="105">
        <v>225</v>
      </c>
      <c r="BT42" s="105">
        <v>90</v>
      </c>
      <c r="BV42" s="88" t="s">
        <v>79</v>
      </c>
      <c r="BW42" s="105">
        <v>0</v>
      </c>
      <c r="BX42" s="105">
        <v>0</v>
      </c>
      <c r="BY42" s="105">
        <v>0</v>
      </c>
      <c r="BZ42" s="105">
        <v>0</v>
      </c>
      <c r="CA42" s="105">
        <v>0</v>
      </c>
      <c r="CB42" s="105">
        <v>0</v>
      </c>
      <c r="CC42" s="105">
        <v>0</v>
      </c>
      <c r="CD42" s="105">
        <v>0</v>
      </c>
      <c r="CE42" s="105">
        <v>0</v>
      </c>
      <c r="CF42" s="105">
        <v>0</v>
      </c>
      <c r="CG42" s="105">
        <v>0</v>
      </c>
      <c r="CH42" s="105">
        <v>0</v>
      </c>
      <c r="CI42" s="105">
        <v>0</v>
      </c>
      <c r="CJ42" s="105">
        <v>0</v>
      </c>
      <c r="CK42" s="105">
        <v>0</v>
      </c>
      <c r="CL42" s="105">
        <v>0</v>
      </c>
      <c r="CN42" s="88" t="s">
        <v>79</v>
      </c>
      <c r="CO42" s="105">
        <v>0</v>
      </c>
      <c r="CP42" s="105">
        <v>0</v>
      </c>
      <c r="CQ42" s="105">
        <v>0</v>
      </c>
      <c r="CR42" s="105">
        <v>0</v>
      </c>
      <c r="CS42" s="105">
        <v>1</v>
      </c>
      <c r="CT42" s="105">
        <v>1</v>
      </c>
      <c r="CU42" s="105">
        <v>3</v>
      </c>
      <c r="CV42" s="105">
        <v>1</v>
      </c>
      <c r="CW42" s="105">
        <v>0</v>
      </c>
      <c r="CX42" s="105">
        <v>2</v>
      </c>
      <c r="CY42" s="105">
        <v>3</v>
      </c>
      <c r="CZ42" s="105">
        <v>1</v>
      </c>
      <c r="DA42" s="105">
        <v>0</v>
      </c>
      <c r="DB42" s="105">
        <v>12</v>
      </c>
      <c r="DC42" s="105">
        <v>10</v>
      </c>
      <c r="DD42" s="105">
        <v>2</v>
      </c>
      <c r="DF42" s="88" t="s">
        <v>79</v>
      </c>
      <c r="DG42" s="105">
        <v>0</v>
      </c>
      <c r="DH42" s="105">
        <v>1</v>
      </c>
      <c r="DI42" s="105">
        <v>4</v>
      </c>
      <c r="DJ42" s="105">
        <v>13</v>
      </c>
      <c r="DK42" s="105">
        <v>16</v>
      </c>
      <c r="DL42" s="105">
        <v>11</v>
      </c>
      <c r="DM42" s="105">
        <v>18</v>
      </c>
      <c r="DN42" s="105">
        <v>15</v>
      </c>
      <c r="DO42" s="105">
        <v>10</v>
      </c>
      <c r="DP42" s="105">
        <v>3</v>
      </c>
      <c r="DQ42" s="105">
        <v>3</v>
      </c>
      <c r="DR42" s="105">
        <v>0</v>
      </c>
      <c r="DS42" s="105">
        <v>0</v>
      </c>
      <c r="DT42" s="105">
        <v>94</v>
      </c>
      <c r="DU42" s="105">
        <v>70</v>
      </c>
      <c r="DV42" s="105">
        <v>24</v>
      </c>
    </row>
    <row r="43" spans="2:126" ht="12.75">
      <c r="B43" s="88" t="s">
        <v>80</v>
      </c>
      <c r="C43" s="31">
        <f t="shared" si="47"/>
        <v>7</v>
      </c>
      <c r="D43" s="31">
        <f t="shared" si="32"/>
        <v>57</v>
      </c>
      <c r="E43" s="31">
        <f t="shared" si="33"/>
        <v>221</v>
      </c>
      <c r="F43" s="31">
        <f t="shared" si="34"/>
        <v>420</v>
      </c>
      <c r="G43" s="31">
        <f t="shared" si="35"/>
        <v>531</v>
      </c>
      <c r="H43" s="31">
        <f t="shared" si="36"/>
        <v>505</v>
      </c>
      <c r="I43" s="31">
        <f t="shared" si="37"/>
        <v>523</v>
      </c>
      <c r="J43" s="31">
        <f t="shared" si="38"/>
        <v>549</v>
      </c>
      <c r="K43" s="31">
        <f t="shared" si="39"/>
        <v>460</v>
      </c>
      <c r="L43" s="31">
        <f t="shared" si="40"/>
        <v>292</v>
      </c>
      <c r="M43" s="31">
        <f t="shared" si="41"/>
        <v>170</v>
      </c>
      <c r="N43" s="31">
        <f t="shared" si="42"/>
        <v>141</v>
      </c>
      <c r="O43" s="31">
        <f t="shared" si="43"/>
        <v>0</v>
      </c>
      <c r="P43" s="31">
        <f t="shared" si="44"/>
        <v>3876</v>
      </c>
      <c r="Q43" s="31">
        <f t="shared" si="45"/>
        <v>2284</v>
      </c>
      <c r="R43" s="31">
        <f t="shared" si="46"/>
        <v>1592</v>
      </c>
      <c r="S43" s="131"/>
      <c r="T43" s="88" t="s">
        <v>80</v>
      </c>
      <c r="U43" s="105">
        <v>2</v>
      </c>
      <c r="V43" s="105">
        <v>28</v>
      </c>
      <c r="W43" s="105">
        <v>168</v>
      </c>
      <c r="X43" s="105">
        <v>341</v>
      </c>
      <c r="Y43" s="105">
        <v>425</v>
      </c>
      <c r="Z43" s="105">
        <v>431</v>
      </c>
      <c r="AA43" s="105">
        <v>466</v>
      </c>
      <c r="AB43" s="105">
        <v>484</v>
      </c>
      <c r="AC43" s="105">
        <v>411</v>
      </c>
      <c r="AD43" s="105">
        <v>261</v>
      </c>
      <c r="AE43" s="105">
        <v>156</v>
      </c>
      <c r="AF43" s="105">
        <v>134</v>
      </c>
      <c r="AG43" s="105">
        <v>0</v>
      </c>
      <c r="AH43" s="105">
        <v>3307</v>
      </c>
      <c r="AI43" s="105">
        <v>1892</v>
      </c>
      <c r="AJ43" s="105">
        <v>1415</v>
      </c>
      <c r="AK43" s="60"/>
      <c r="AL43" s="88" t="s">
        <v>81</v>
      </c>
      <c r="AM43" s="105">
        <v>0</v>
      </c>
      <c r="AN43" s="105">
        <v>0</v>
      </c>
      <c r="AO43" s="105">
        <v>0</v>
      </c>
      <c r="AP43" s="105">
        <v>0</v>
      </c>
      <c r="AQ43" s="105">
        <v>0</v>
      </c>
      <c r="AR43" s="105">
        <v>0</v>
      </c>
      <c r="AS43" s="105">
        <v>0</v>
      </c>
      <c r="AT43" s="105">
        <v>1</v>
      </c>
      <c r="AU43" s="105">
        <v>1</v>
      </c>
      <c r="AV43" s="105">
        <v>0</v>
      </c>
      <c r="AW43" s="105">
        <v>0</v>
      </c>
      <c r="AX43" s="105">
        <v>1</v>
      </c>
      <c r="AY43" s="105">
        <v>0</v>
      </c>
      <c r="AZ43" s="105">
        <v>3</v>
      </c>
      <c r="BA43" s="105">
        <v>1</v>
      </c>
      <c r="BB43" s="105">
        <v>2</v>
      </c>
      <c r="BC43" s="60"/>
      <c r="BD43" s="88" t="s">
        <v>81</v>
      </c>
      <c r="BE43" s="105">
        <v>5</v>
      </c>
      <c r="BF43" s="105">
        <v>27</v>
      </c>
      <c r="BG43" s="105">
        <v>44</v>
      </c>
      <c r="BH43" s="105">
        <v>64</v>
      </c>
      <c r="BI43" s="105">
        <v>78</v>
      </c>
      <c r="BJ43" s="105">
        <v>56</v>
      </c>
      <c r="BK43" s="105">
        <v>27</v>
      </c>
      <c r="BL43" s="105">
        <v>34</v>
      </c>
      <c r="BM43" s="105">
        <v>21</v>
      </c>
      <c r="BN43" s="105">
        <v>14</v>
      </c>
      <c r="BO43" s="105">
        <v>9</v>
      </c>
      <c r="BP43" s="105">
        <v>4</v>
      </c>
      <c r="BQ43" s="105">
        <v>0</v>
      </c>
      <c r="BR43" s="105">
        <v>383</v>
      </c>
      <c r="BS43" s="105">
        <v>252</v>
      </c>
      <c r="BT43" s="105">
        <v>131</v>
      </c>
      <c r="BV43" s="88" t="s">
        <v>81</v>
      </c>
      <c r="BW43" s="105">
        <v>0</v>
      </c>
      <c r="BX43" s="105">
        <v>0</v>
      </c>
      <c r="BY43" s="105">
        <v>0</v>
      </c>
      <c r="BZ43" s="105">
        <v>0</v>
      </c>
      <c r="CA43" s="105">
        <v>0</v>
      </c>
      <c r="CB43" s="105">
        <v>0</v>
      </c>
      <c r="CC43" s="105">
        <v>0</v>
      </c>
      <c r="CD43" s="105">
        <v>0</v>
      </c>
      <c r="CE43" s="105">
        <v>0</v>
      </c>
      <c r="CF43" s="105">
        <v>0</v>
      </c>
      <c r="CG43" s="105">
        <v>0</v>
      </c>
      <c r="CH43" s="105">
        <v>0</v>
      </c>
      <c r="CI43" s="105">
        <v>0</v>
      </c>
      <c r="CJ43" s="105">
        <v>0</v>
      </c>
      <c r="CK43" s="105">
        <v>0</v>
      </c>
      <c r="CL43" s="105">
        <v>0</v>
      </c>
      <c r="CN43" s="88" t="s">
        <v>81</v>
      </c>
      <c r="CO43" s="105">
        <v>0</v>
      </c>
      <c r="CP43" s="105">
        <v>0</v>
      </c>
      <c r="CQ43" s="105">
        <v>0</v>
      </c>
      <c r="CR43" s="105">
        <v>0</v>
      </c>
      <c r="CS43" s="105">
        <v>0</v>
      </c>
      <c r="CT43" s="105">
        <v>0</v>
      </c>
      <c r="CU43" s="105">
        <v>4</v>
      </c>
      <c r="CV43" s="105">
        <v>1</v>
      </c>
      <c r="CW43" s="105">
        <v>2</v>
      </c>
      <c r="CX43" s="105">
        <v>4</v>
      </c>
      <c r="CY43" s="105">
        <v>3</v>
      </c>
      <c r="CZ43" s="105">
        <v>1</v>
      </c>
      <c r="DA43" s="105">
        <v>0</v>
      </c>
      <c r="DB43" s="105">
        <v>15</v>
      </c>
      <c r="DC43" s="105">
        <v>13</v>
      </c>
      <c r="DD43" s="105">
        <v>2</v>
      </c>
      <c r="DF43" s="88" t="s">
        <v>81</v>
      </c>
      <c r="DG43" s="105">
        <v>0</v>
      </c>
      <c r="DH43" s="105">
        <v>2</v>
      </c>
      <c r="DI43" s="105">
        <v>9</v>
      </c>
      <c r="DJ43" s="105">
        <v>15</v>
      </c>
      <c r="DK43" s="105">
        <v>28</v>
      </c>
      <c r="DL43" s="105">
        <v>18</v>
      </c>
      <c r="DM43" s="105">
        <v>26</v>
      </c>
      <c r="DN43" s="105">
        <v>29</v>
      </c>
      <c r="DO43" s="105">
        <v>25</v>
      </c>
      <c r="DP43" s="105">
        <v>13</v>
      </c>
      <c r="DQ43" s="105">
        <v>2</v>
      </c>
      <c r="DR43" s="105">
        <v>1</v>
      </c>
      <c r="DS43" s="105">
        <v>0</v>
      </c>
      <c r="DT43" s="105">
        <v>168</v>
      </c>
      <c r="DU43" s="105">
        <v>126</v>
      </c>
      <c r="DV43" s="105">
        <v>42</v>
      </c>
    </row>
    <row r="44" spans="2:126" ht="12.75">
      <c r="B44" s="88" t="s">
        <v>82</v>
      </c>
      <c r="C44" s="31">
        <f t="shared" si="47"/>
        <v>14</v>
      </c>
      <c r="D44" s="31">
        <f t="shared" si="32"/>
        <v>117</v>
      </c>
      <c r="E44" s="31">
        <f t="shared" si="33"/>
        <v>541</v>
      </c>
      <c r="F44" s="31">
        <f t="shared" si="34"/>
        <v>952</v>
      </c>
      <c r="G44" s="31">
        <f t="shared" si="35"/>
        <v>1259</v>
      </c>
      <c r="H44" s="31">
        <f t="shared" si="36"/>
        <v>1161</v>
      </c>
      <c r="I44" s="31">
        <f t="shared" si="37"/>
        <v>1130</v>
      </c>
      <c r="J44" s="31">
        <f t="shared" si="38"/>
        <v>1156</v>
      </c>
      <c r="K44" s="31">
        <f t="shared" si="39"/>
        <v>986</v>
      </c>
      <c r="L44" s="31">
        <f t="shared" si="40"/>
        <v>610</v>
      </c>
      <c r="M44" s="31">
        <f t="shared" si="41"/>
        <v>268</v>
      </c>
      <c r="N44" s="31">
        <f t="shared" si="42"/>
        <v>188</v>
      </c>
      <c r="O44" s="31">
        <f t="shared" si="43"/>
        <v>0</v>
      </c>
      <c r="P44" s="31">
        <f t="shared" si="44"/>
        <v>8382</v>
      </c>
      <c r="Q44" s="31">
        <f t="shared" si="45"/>
        <v>5376</v>
      </c>
      <c r="R44" s="31">
        <f t="shared" si="46"/>
        <v>3006</v>
      </c>
      <c r="S44" s="131"/>
      <c r="T44" s="88" t="s">
        <v>82</v>
      </c>
      <c r="U44" s="105">
        <v>2</v>
      </c>
      <c r="V44" s="105">
        <v>60</v>
      </c>
      <c r="W44" s="105">
        <v>340</v>
      </c>
      <c r="X44" s="105">
        <v>678</v>
      </c>
      <c r="Y44" s="105">
        <v>991</v>
      </c>
      <c r="Z44" s="105">
        <v>944</v>
      </c>
      <c r="AA44" s="105">
        <v>956</v>
      </c>
      <c r="AB44" s="105">
        <v>994</v>
      </c>
      <c r="AC44" s="105">
        <v>876</v>
      </c>
      <c r="AD44" s="105">
        <v>543</v>
      </c>
      <c r="AE44" s="105">
        <v>244</v>
      </c>
      <c r="AF44" s="105">
        <v>167</v>
      </c>
      <c r="AG44" s="105">
        <v>0</v>
      </c>
      <c r="AH44" s="105">
        <v>6795</v>
      </c>
      <c r="AI44" s="105">
        <v>4280</v>
      </c>
      <c r="AJ44" s="105">
        <v>2515</v>
      </c>
      <c r="AK44" s="60"/>
      <c r="AL44" s="88" t="s">
        <v>83</v>
      </c>
      <c r="AM44" s="105">
        <v>0</v>
      </c>
      <c r="AN44" s="105">
        <v>0</v>
      </c>
      <c r="AO44" s="105">
        <v>0</v>
      </c>
      <c r="AP44" s="105">
        <v>0</v>
      </c>
      <c r="AQ44" s="105">
        <v>0</v>
      </c>
      <c r="AR44" s="105">
        <v>0</v>
      </c>
      <c r="AS44" s="105">
        <v>1</v>
      </c>
      <c r="AT44" s="105">
        <v>1</v>
      </c>
      <c r="AU44" s="105">
        <v>1</v>
      </c>
      <c r="AV44" s="105">
        <v>0</v>
      </c>
      <c r="AW44" s="105">
        <v>0</v>
      </c>
      <c r="AX44" s="105">
        <v>0</v>
      </c>
      <c r="AY44" s="105">
        <v>0</v>
      </c>
      <c r="AZ44" s="105">
        <v>3</v>
      </c>
      <c r="BA44" s="105">
        <v>3</v>
      </c>
      <c r="BB44" s="105">
        <v>0</v>
      </c>
      <c r="BC44" s="60"/>
      <c r="BD44" s="88" t="s">
        <v>83</v>
      </c>
      <c r="BE44" s="105">
        <v>12</v>
      </c>
      <c r="BF44" s="105">
        <v>56</v>
      </c>
      <c r="BG44" s="105">
        <v>189</v>
      </c>
      <c r="BH44" s="105">
        <v>223</v>
      </c>
      <c r="BI44" s="105">
        <v>209</v>
      </c>
      <c r="BJ44" s="105">
        <v>151</v>
      </c>
      <c r="BK44" s="105">
        <v>116</v>
      </c>
      <c r="BL44" s="105">
        <v>103</v>
      </c>
      <c r="BM44" s="105">
        <v>69</v>
      </c>
      <c r="BN44" s="105">
        <v>45</v>
      </c>
      <c r="BO44" s="105">
        <v>19</v>
      </c>
      <c r="BP44" s="105">
        <v>15</v>
      </c>
      <c r="BQ44" s="105">
        <v>0</v>
      </c>
      <c r="BR44" s="105">
        <v>1207</v>
      </c>
      <c r="BS44" s="105">
        <v>830</v>
      </c>
      <c r="BT44" s="105">
        <v>377</v>
      </c>
      <c r="BV44" s="88" t="s">
        <v>83</v>
      </c>
      <c r="BW44" s="105">
        <v>0</v>
      </c>
      <c r="BX44" s="105">
        <v>0</v>
      </c>
      <c r="BY44" s="105">
        <v>0</v>
      </c>
      <c r="BZ44" s="105">
        <v>0</v>
      </c>
      <c r="CA44" s="105">
        <v>0</v>
      </c>
      <c r="CB44" s="105">
        <v>0</v>
      </c>
      <c r="CC44" s="105">
        <v>0</v>
      </c>
      <c r="CD44" s="105">
        <v>0</v>
      </c>
      <c r="CE44" s="105">
        <v>0</v>
      </c>
      <c r="CF44" s="105">
        <v>0</v>
      </c>
      <c r="CG44" s="105">
        <v>0</v>
      </c>
      <c r="CH44" s="105">
        <v>0</v>
      </c>
      <c r="CI44" s="105">
        <v>0</v>
      </c>
      <c r="CJ44" s="105">
        <v>0</v>
      </c>
      <c r="CK44" s="105">
        <v>0</v>
      </c>
      <c r="CL44" s="105">
        <v>0</v>
      </c>
      <c r="CN44" s="88" t="s">
        <v>83</v>
      </c>
      <c r="CO44" s="105">
        <v>0</v>
      </c>
      <c r="CP44" s="105">
        <v>0</v>
      </c>
      <c r="CQ44" s="105">
        <v>0</v>
      </c>
      <c r="CR44" s="105">
        <v>0</v>
      </c>
      <c r="CS44" s="105">
        <v>0</v>
      </c>
      <c r="CT44" s="105">
        <v>0</v>
      </c>
      <c r="CU44" s="105">
        <v>2</v>
      </c>
      <c r="CV44" s="105">
        <v>4</v>
      </c>
      <c r="CW44" s="105">
        <v>8</v>
      </c>
      <c r="CX44" s="105">
        <v>4</v>
      </c>
      <c r="CY44" s="105">
        <v>3</v>
      </c>
      <c r="CZ44" s="105">
        <v>3</v>
      </c>
      <c r="DA44" s="105">
        <v>0</v>
      </c>
      <c r="DB44" s="105">
        <v>24</v>
      </c>
      <c r="DC44" s="105">
        <v>16</v>
      </c>
      <c r="DD44" s="105">
        <v>8</v>
      </c>
      <c r="DF44" s="88" t="s">
        <v>83</v>
      </c>
      <c r="DG44" s="105">
        <v>0</v>
      </c>
      <c r="DH44" s="105">
        <v>1</v>
      </c>
      <c r="DI44" s="105">
        <v>12</v>
      </c>
      <c r="DJ44" s="105">
        <v>51</v>
      </c>
      <c r="DK44" s="105">
        <v>59</v>
      </c>
      <c r="DL44" s="105">
        <v>66</v>
      </c>
      <c r="DM44" s="105">
        <v>55</v>
      </c>
      <c r="DN44" s="105">
        <v>54</v>
      </c>
      <c r="DO44" s="105">
        <v>32</v>
      </c>
      <c r="DP44" s="105">
        <v>18</v>
      </c>
      <c r="DQ44" s="105">
        <v>2</v>
      </c>
      <c r="DR44" s="105">
        <v>3</v>
      </c>
      <c r="DS44" s="105">
        <v>0</v>
      </c>
      <c r="DT44" s="105">
        <v>353</v>
      </c>
      <c r="DU44" s="105">
        <v>247</v>
      </c>
      <c r="DV44" s="105">
        <v>106</v>
      </c>
    </row>
    <row r="45" spans="2:126" ht="12.75">
      <c r="B45" s="88" t="s">
        <v>84</v>
      </c>
      <c r="C45" s="31">
        <f t="shared" si="47"/>
        <v>6</v>
      </c>
      <c r="D45" s="31">
        <f t="shared" si="32"/>
        <v>143</v>
      </c>
      <c r="E45" s="31">
        <f t="shared" si="33"/>
        <v>745</v>
      </c>
      <c r="F45" s="31">
        <f t="shared" si="34"/>
        <v>1070</v>
      </c>
      <c r="G45" s="31">
        <f t="shared" si="35"/>
        <v>1302</v>
      </c>
      <c r="H45" s="31">
        <f t="shared" si="36"/>
        <v>1333</v>
      </c>
      <c r="I45" s="31">
        <f t="shared" si="37"/>
        <v>1311</v>
      </c>
      <c r="J45" s="31">
        <f t="shared" si="38"/>
        <v>1210</v>
      </c>
      <c r="K45" s="31">
        <f t="shared" si="39"/>
        <v>953</v>
      </c>
      <c r="L45" s="31">
        <f t="shared" si="40"/>
        <v>578</v>
      </c>
      <c r="M45" s="31">
        <f t="shared" si="41"/>
        <v>278</v>
      </c>
      <c r="N45" s="31">
        <f t="shared" si="42"/>
        <v>170</v>
      </c>
      <c r="O45" s="31">
        <f t="shared" si="43"/>
        <v>0</v>
      </c>
      <c r="P45" s="31">
        <f t="shared" si="44"/>
        <v>9099</v>
      </c>
      <c r="Q45" s="31">
        <f t="shared" si="45"/>
        <v>5974</v>
      </c>
      <c r="R45" s="31">
        <f t="shared" si="46"/>
        <v>3125</v>
      </c>
      <c r="S45" s="131"/>
      <c r="T45" s="88" t="s">
        <v>84</v>
      </c>
      <c r="U45" s="105">
        <v>1</v>
      </c>
      <c r="V45" s="105">
        <v>86</v>
      </c>
      <c r="W45" s="105">
        <v>501</v>
      </c>
      <c r="X45" s="105">
        <v>736</v>
      </c>
      <c r="Y45" s="105">
        <v>977</v>
      </c>
      <c r="Z45" s="105">
        <v>1022</v>
      </c>
      <c r="AA45" s="105">
        <v>1056</v>
      </c>
      <c r="AB45" s="105">
        <v>966</v>
      </c>
      <c r="AC45" s="105">
        <v>788</v>
      </c>
      <c r="AD45" s="105">
        <v>473</v>
      </c>
      <c r="AE45" s="105">
        <v>234</v>
      </c>
      <c r="AF45" s="105">
        <v>151</v>
      </c>
      <c r="AG45" s="105">
        <v>0</v>
      </c>
      <c r="AH45" s="105">
        <v>6991</v>
      </c>
      <c r="AI45" s="105">
        <v>4544</v>
      </c>
      <c r="AJ45" s="105">
        <v>2447</v>
      </c>
      <c r="AK45" s="60"/>
      <c r="AL45" s="88" t="s">
        <v>85</v>
      </c>
      <c r="AM45" s="105">
        <v>0</v>
      </c>
      <c r="AN45" s="105">
        <v>0</v>
      </c>
      <c r="AO45" s="105">
        <v>0</v>
      </c>
      <c r="AP45" s="105">
        <v>0</v>
      </c>
      <c r="AQ45" s="105">
        <v>0</v>
      </c>
      <c r="AR45" s="105">
        <v>0</v>
      </c>
      <c r="AS45" s="105">
        <v>0</v>
      </c>
      <c r="AT45" s="105">
        <v>0</v>
      </c>
      <c r="AU45" s="105">
        <v>0</v>
      </c>
      <c r="AV45" s="105">
        <v>1</v>
      </c>
      <c r="AW45" s="105">
        <v>0</v>
      </c>
      <c r="AX45" s="105">
        <v>0</v>
      </c>
      <c r="AY45" s="105">
        <v>0</v>
      </c>
      <c r="AZ45" s="105">
        <v>1</v>
      </c>
      <c r="BA45" s="105">
        <v>0</v>
      </c>
      <c r="BB45" s="105">
        <v>1</v>
      </c>
      <c r="BC45" s="60"/>
      <c r="BD45" s="88" t="s">
        <v>85</v>
      </c>
      <c r="BE45" s="105">
        <v>5</v>
      </c>
      <c r="BF45" s="105">
        <v>55</v>
      </c>
      <c r="BG45" s="105">
        <v>230</v>
      </c>
      <c r="BH45" s="105">
        <v>287</v>
      </c>
      <c r="BI45" s="105">
        <v>267</v>
      </c>
      <c r="BJ45" s="105">
        <v>248</v>
      </c>
      <c r="BK45" s="105">
        <v>187</v>
      </c>
      <c r="BL45" s="105">
        <v>178</v>
      </c>
      <c r="BM45" s="105">
        <v>119</v>
      </c>
      <c r="BN45" s="105">
        <v>77</v>
      </c>
      <c r="BO45" s="105">
        <v>31</v>
      </c>
      <c r="BP45" s="105">
        <v>19</v>
      </c>
      <c r="BQ45" s="105">
        <v>0</v>
      </c>
      <c r="BR45" s="105">
        <v>1703</v>
      </c>
      <c r="BS45" s="105">
        <v>1150</v>
      </c>
      <c r="BT45" s="105">
        <v>553</v>
      </c>
      <c r="BV45" s="88" t="s">
        <v>85</v>
      </c>
      <c r="BW45" s="105">
        <v>0</v>
      </c>
      <c r="BX45" s="105">
        <v>0</v>
      </c>
      <c r="BY45" s="105">
        <v>0</v>
      </c>
      <c r="BZ45" s="105">
        <v>0</v>
      </c>
      <c r="CA45" s="105">
        <v>0</v>
      </c>
      <c r="CB45" s="105">
        <v>0</v>
      </c>
      <c r="CC45" s="105">
        <v>0</v>
      </c>
      <c r="CD45" s="105">
        <v>0</v>
      </c>
      <c r="CE45" s="105">
        <v>0</v>
      </c>
      <c r="CF45" s="105">
        <v>0</v>
      </c>
      <c r="CG45" s="105">
        <v>0</v>
      </c>
      <c r="CH45" s="105">
        <v>0</v>
      </c>
      <c r="CI45" s="105">
        <v>0</v>
      </c>
      <c r="CJ45" s="105">
        <v>0</v>
      </c>
      <c r="CK45" s="105">
        <v>0</v>
      </c>
      <c r="CL45" s="105">
        <v>0</v>
      </c>
      <c r="CN45" s="88" t="s">
        <v>85</v>
      </c>
      <c r="CO45" s="105">
        <v>0</v>
      </c>
      <c r="CP45" s="105">
        <v>0</v>
      </c>
      <c r="CQ45" s="105">
        <v>0</v>
      </c>
      <c r="CR45" s="105">
        <v>2</v>
      </c>
      <c r="CS45" s="105">
        <v>2</v>
      </c>
      <c r="CT45" s="105">
        <v>2</v>
      </c>
      <c r="CU45" s="105">
        <v>0</v>
      </c>
      <c r="CV45" s="105">
        <v>2</v>
      </c>
      <c r="CW45" s="105">
        <v>2</v>
      </c>
      <c r="CX45" s="105">
        <v>2</v>
      </c>
      <c r="CY45" s="105">
        <v>5</v>
      </c>
      <c r="CZ45" s="105">
        <v>0</v>
      </c>
      <c r="DA45" s="105">
        <v>0</v>
      </c>
      <c r="DB45" s="105">
        <v>17</v>
      </c>
      <c r="DC45" s="105">
        <v>13</v>
      </c>
      <c r="DD45" s="105">
        <v>4</v>
      </c>
      <c r="DF45" s="88" t="s">
        <v>85</v>
      </c>
      <c r="DG45" s="105">
        <v>0</v>
      </c>
      <c r="DH45" s="105">
        <v>2</v>
      </c>
      <c r="DI45" s="105">
        <v>14</v>
      </c>
      <c r="DJ45" s="105">
        <v>45</v>
      </c>
      <c r="DK45" s="105">
        <v>56</v>
      </c>
      <c r="DL45" s="105">
        <v>61</v>
      </c>
      <c r="DM45" s="105">
        <v>68</v>
      </c>
      <c r="DN45" s="105">
        <v>64</v>
      </c>
      <c r="DO45" s="105">
        <v>44</v>
      </c>
      <c r="DP45" s="105">
        <v>25</v>
      </c>
      <c r="DQ45" s="105">
        <v>8</v>
      </c>
      <c r="DR45" s="105">
        <v>0</v>
      </c>
      <c r="DS45" s="105">
        <v>0</v>
      </c>
      <c r="DT45" s="105">
        <v>387</v>
      </c>
      <c r="DU45" s="105">
        <v>267</v>
      </c>
      <c r="DV45" s="105">
        <v>120</v>
      </c>
    </row>
    <row r="46" spans="2:126" ht="12.75">
      <c r="B46" s="88" t="s">
        <v>86</v>
      </c>
      <c r="C46" s="31">
        <f t="shared" si="47"/>
        <v>4</v>
      </c>
      <c r="D46" s="31">
        <f t="shared" si="32"/>
        <v>163</v>
      </c>
      <c r="E46" s="31">
        <f t="shared" si="33"/>
        <v>821</v>
      </c>
      <c r="F46" s="31">
        <f t="shared" si="34"/>
        <v>1457</v>
      </c>
      <c r="G46" s="31">
        <f t="shared" si="35"/>
        <v>1793</v>
      </c>
      <c r="H46" s="31">
        <f t="shared" si="36"/>
        <v>1815</v>
      </c>
      <c r="I46" s="31">
        <f t="shared" si="37"/>
        <v>1601</v>
      </c>
      <c r="J46" s="31">
        <f t="shared" si="38"/>
        <v>1555</v>
      </c>
      <c r="K46" s="31">
        <f t="shared" si="39"/>
        <v>1112</v>
      </c>
      <c r="L46" s="31">
        <f t="shared" si="40"/>
        <v>637</v>
      </c>
      <c r="M46" s="31">
        <f t="shared" si="41"/>
        <v>257</v>
      </c>
      <c r="N46" s="31">
        <f t="shared" si="42"/>
        <v>142</v>
      </c>
      <c r="O46" s="31">
        <f t="shared" si="43"/>
        <v>0</v>
      </c>
      <c r="P46" s="31">
        <f t="shared" si="44"/>
        <v>11357</v>
      </c>
      <c r="Q46" s="31">
        <f t="shared" si="45"/>
        <v>7692</v>
      </c>
      <c r="R46" s="31">
        <f t="shared" si="46"/>
        <v>3665</v>
      </c>
      <c r="S46" s="131"/>
      <c r="T46" s="88" t="s">
        <v>86</v>
      </c>
      <c r="U46" s="105">
        <v>2</v>
      </c>
      <c r="V46" s="105">
        <v>117</v>
      </c>
      <c r="W46" s="105">
        <v>608</v>
      </c>
      <c r="X46" s="105">
        <v>1058</v>
      </c>
      <c r="Y46" s="105">
        <v>1313</v>
      </c>
      <c r="Z46" s="105">
        <v>1377</v>
      </c>
      <c r="AA46" s="105">
        <v>1233</v>
      </c>
      <c r="AB46" s="105">
        <v>1129</v>
      </c>
      <c r="AC46" s="105">
        <v>894</v>
      </c>
      <c r="AD46" s="105">
        <v>500</v>
      </c>
      <c r="AE46" s="105">
        <v>209</v>
      </c>
      <c r="AF46" s="105">
        <v>109</v>
      </c>
      <c r="AG46" s="105">
        <v>0</v>
      </c>
      <c r="AH46" s="105">
        <v>8549</v>
      </c>
      <c r="AI46" s="105">
        <v>5872</v>
      </c>
      <c r="AJ46" s="105">
        <v>2677</v>
      </c>
      <c r="AK46" s="60"/>
      <c r="AL46" s="88" t="s">
        <v>87</v>
      </c>
      <c r="AM46" s="105">
        <v>0</v>
      </c>
      <c r="AN46" s="105">
        <v>0</v>
      </c>
      <c r="AO46" s="105">
        <v>0</v>
      </c>
      <c r="AP46" s="105">
        <v>0</v>
      </c>
      <c r="AQ46" s="105">
        <v>0</v>
      </c>
      <c r="AR46" s="105">
        <v>0</v>
      </c>
      <c r="AS46" s="105">
        <v>0</v>
      </c>
      <c r="AT46" s="105">
        <v>0</v>
      </c>
      <c r="AU46" s="105">
        <v>1</v>
      </c>
      <c r="AV46" s="105">
        <v>0</v>
      </c>
      <c r="AW46" s="105">
        <v>0</v>
      </c>
      <c r="AX46" s="105">
        <v>0</v>
      </c>
      <c r="AY46" s="105">
        <v>0</v>
      </c>
      <c r="AZ46" s="105">
        <v>1</v>
      </c>
      <c r="BA46" s="105">
        <v>1</v>
      </c>
      <c r="BB46" s="105">
        <v>0</v>
      </c>
      <c r="BC46" s="60"/>
      <c r="BD46" s="88" t="s">
        <v>87</v>
      </c>
      <c r="BE46" s="105">
        <v>2</v>
      </c>
      <c r="BF46" s="105">
        <v>46</v>
      </c>
      <c r="BG46" s="105">
        <v>203</v>
      </c>
      <c r="BH46" s="105">
        <v>363</v>
      </c>
      <c r="BI46" s="105">
        <v>405</v>
      </c>
      <c r="BJ46" s="105">
        <v>358</v>
      </c>
      <c r="BK46" s="105">
        <v>283</v>
      </c>
      <c r="BL46" s="105">
        <v>345</v>
      </c>
      <c r="BM46" s="105">
        <v>170</v>
      </c>
      <c r="BN46" s="105">
        <v>104</v>
      </c>
      <c r="BO46" s="105">
        <v>38</v>
      </c>
      <c r="BP46" s="105">
        <v>29</v>
      </c>
      <c r="BQ46" s="105">
        <v>0</v>
      </c>
      <c r="BR46" s="105">
        <v>2346</v>
      </c>
      <c r="BS46" s="105">
        <v>1497</v>
      </c>
      <c r="BT46" s="105">
        <v>849</v>
      </c>
      <c r="BV46" s="88" t="s">
        <v>87</v>
      </c>
      <c r="BW46" s="105">
        <v>0</v>
      </c>
      <c r="BX46" s="105">
        <v>0</v>
      </c>
      <c r="BY46" s="105">
        <v>0</v>
      </c>
      <c r="BZ46" s="105">
        <v>0</v>
      </c>
      <c r="CA46" s="105">
        <v>0</v>
      </c>
      <c r="CB46" s="105">
        <v>0</v>
      </c>
      <c r="CC46" s="105">
        <v>0</v>
      </c>
      <c r="CD46" s="105">
        <v>0</v>
      </c>
      <c r="CE46" s="105">
        <v>0</v>
      </c>
      <c r="CF46" s="105">
        <v>0</v>
      </c>
      <c r="CG46" s="105">
        <v>0</v>
      </c>
      <c r="CH46" s="105">
        <v>0</v>
      </c>
      <c r="CI46" s="105">
        <v>0</v>
      </c>
      <c r="CJ46" s="105">
        <v>0</v>
      </c>
      <c r="CK46" s="105">
        <v>0</v>
      </c>
      <c r="CL46" s="105">
        <v>0</v>
      </c>
      <c r="CN46" s="88" t="s">
        <v>87</v>
      </c>
      <c r="CO46" s="105">
        <v>0</v>
      </c>
      <c r="CP46" s="105">
        <v>0</v>
      </c>
      <c r="CQ46" s="105">
        <v>0</v>
      </c>
      <c r="CR46" s="105">
        <v>0</v>
      </c>
      <c r="CS46" s="105">
        <v>4</v>
      </c>
      <c r="CT46" s="105">
        <v>1</v>
      </c>
      <c r="CU46" s="105">
        <v>2</v>
      </c>
      <c r="CV46" s="105">
        <v>6</v>
      </c>
      <c r="CW46" s="105">
        <v>7</v>
      </c>
      <c r="CX46" s="105">
        <v>6</v>
      </c>
      <c r="CY46" s="105">
        <v>2</v>
      </c>
      <c r="CZ46" s="105">
        <v>3</v>
      </c>
      <c r="DA46" s="105">
        <v>0</v>
      </c>
      <c r="DB46" s="105">
        <v>31</v>
      </c>
      <c r="DC46" s="105">
        <v>28</v>
      </c>
      <c r="DD46" s="105">
        <v>3</v>
      </c>
      <c r="DF46" s="88" t="s">
        <v>87</v>
      </c>
      <c r="DG46" s="105">
        <v>0</v>
      </c>
      <c r="DH46" s="105">
        <v>0</v>
      </c>
      <c r="DI46" s="105">
        <v>10</v>
      </c>
      <c r="DJ46" s="105">
        <v>36</v>
      </c>
      <c r="DK46" s="105">
        <v>71</v>
      </c>
      <c r="DL46" s="105">
        <v>79</v>
      </c>
      <c r="DM46" s="105">
        <v>83</v>
      </c>
      <c r="DN46" s="105">
        <v>75</v>
      </c>
      <c r="DO46" s="105">
        <v>40</v>
      </c>
      <c r="DP46" s="105">
        <v>27</v>
      </c>
      <c r="DQ46" s="105">
        <v>8</v>
      </c>
      <c r="DR46" s="105">
        <v>1</v>
      </c>
      <c r="DS46" s="105">
        <v>0</v>
      </c>
      <c r="DT46" s="105">
        <v>430</v>
      </c>
      <c r="DU46" s="105">
        <v>294</v>
      </c>
      <c r="DV46" s="105">
        <v>136</v>
      </c>
    </row>
    <row r="47" spans="2:126" ht="12.75">
      <c r="B47" s="88" t="s">
        <v>88</v>
      </c>
      <c r="C47" s="31">
        <f t="shared" si="47"/>
        <v>4</v>
      </c>
      <c r="D47" s="31">
        <f t="shared" si="32"/>
        <v>166</v>
      </c>
      <c r="E47" s="31">
        <f t="shared" si="33"/>
        <v>1225</v>
      </c>
      <c r="F47" s="31">
        <f t="shared" si="34"/>
        <v>2326</v>
      </c>
      <c r="G47" s="31">
        <f t="shared" si="35"/>
        <v>2852</v>
      </c>
      <c r="H47" s="31">
        <f t="shared" si="36"/>
        <v>2963</v>
      </c>
      <c r="I47" s="31">
        <f t="shared" si="37"/>
        <v>2532</v>
      </c>
      <c r="J47" s="31">
        <f t="shared" si="38"/>
        <v>2376</v>
      </c>
      <c r="K47" s="31">
        <f t="shared" si="39"/>
        <v>1780</v>
      </c>
      <c r="L47" s="31">
        <f t="shared" si="40"/>
        <v>837</v>
      </c>
      <c r="M47" s="31">
        <f t="shared" si="41"/>
        <v>352</v>
      </c>
      <c r="N47" s="31">
        <f t="shared" si="42"/>
        <v>229</v>
      </c>
      <c r="O47" s="31">
        <f t="shared" si="43"/>
        <v>0</v>
      </c>
      <c r="P47" s="31">
        <f t="shared" si="44"/>
        <v>17642</v>
      </c>
      <c r="Q47" s="31">
        <f t="shared" si="45"/>
        <v>12555</v>
      </c>
      <c r="R47" s="31">
        <f t="shared" si="46"/>
        <v>5087</v>
      </c>
      <c r="S47" s="131"/>
      <c r="T47" s="88" t="s">
        <v>88</v>
      </c>
      <c r="U47" s="105">
        <v>1</v>
      </c>
      <c r="V47" s="105">
        <v>118</v>
      </c>
      <c r="W47" s="105">
        <v>924</v>
      </c>
      <c r="X47" s="105">
        <v>1685</v>
      </c>
      <c r="Y47" s="105">
        <v>2068</v>
      </c>
      <c r="Z47" s="105">
        <v>2229</v>
      </c>
      <c r="AA47" s="105">
        <v>1962</v>
      </c>
      <c r="AB47" s="105">
        <v>1740</v>
      </c>
      <c r="AC47" s="105">
        <v>1340</v>
      </c>
      <c r="AD47" s="105">
        <v>676</v>
      </c>
      <c r="AE47" s="105">
        <v>276</v>
      </c>
      <c r="AF47" s="105">
        <v>168</v>
      </c>
      <c r="AG47" s="105">
        <v>0</v>
      </c>
      <c r="AH47" s="105">
        <v>13187</v>
      </c>
      <c r="AI47" s="105">
        <v>9793</v>
      </c>
      <c r="AJ47" s="105">
        <v>3394</v>
      </c>
      <c r="AK47" s="60"/>
      <c r="AL47" s="88" t="s">
        <v>89</v>
      </c>
      <c r="AM47" s="105">
        <v>0</v>
      </c>
      <c r="AN47" s="105">
        <v>0</v>
      </c>
      <c r="AO47" s="105">
        <v>0</v>
      </c>
      <c r="AP47" s="105">
        <v>0</v>
      </c>
      <c r="AQ47" s="105">
        <v>0</v>
      </c>
      <c r="AR47" s="105">
        <v>0</v>
      </c>
      <c r="AS47" s="105">
        <v>0</v>
      </c>
      <c r="AT47" s="105">
        <v>0</v>
      </c>
      <c r="AU47" s="105">
        <v>2</v>
      </c>
      <c r="AV47" s="105">
        <v>1</v>
      </c>
      <c r="AW47" s="105">
        <v>0</v>
      </c>
      <c r="AX47" s="105">
        <v>1</v>
      </c>
      <c r="AY47" s="105">
        <v>0</v>
      </c>
      <c r="AZ47" s="105">
        <v>4</v>
      </c>
      <c r="BA47" s="105">
        <v>4</v>
      </c>
      <c r="BB47" s="105">
        <v>0</v>
      </c>
      <c r="BC47" s="60"/>
      <c r="BD47" s="88" t="s">
        <v>89</v>
      </c>
      <c r="BE47" s="105">
        <v>3</v>
      </c>
      <c r="BF47" s="105">
        <v>46</v>
      </c>
      <c r="BG47" s="105">
        <v>266</v>
      </c>
      <c r="BH47" s="105">
        <v>574</v>
      </c>
      <c r="BI47" s="105">
        <v>684</v>
      </c>
      <c r="BJ47" s="105">
        <v>613</v>
      </c>
      <c r="BK47" s="105">
        <v>443</v>
      </c>
      <c r="BL47" s="105">
        <v>522</v>
      </c>
      <c r="BM47" s="105">
        <v>364</v>
      </c>
      <c r="BN47" s="105">
        <v>119</v>
      </c>
      <c r="BO47" s="105">
        <v>57</v>
      </c>
      <c r="BP47" s="105">
        <v>56</v>
      </c>
      <c r="BQ47" s="105">
        <v>0</v>
      </c>
      <c r="BR47" s="105">
        <v>3747</v>
      </c>
      <c r="BS47" s="105">
        <v>2237</v>
      </c>
      <c r="BT47" s="105">
        <v>1510</v>
      </c>
      <c r="BV47" s="88" t="s">
        <v>89</v>
      </c>
      <c r="BW47" s="105">
        <v>0</v>
      </c>
      <c r="BX47" s="105">
        <v>0</v>
      </c>
      <c r="BY47" s="105">
        <v>0</v>
      </c>
      <c r="BZ47" s="105">
        <v>0</v>
      </c>
      <c r="CA47" s="105">
        <v>0</v>
      </c>
      <c r="CB47" s="105">
        <v>0</v>
      </c>
      <c r="CC47" s="105">
        <v>0</v>
      </c>
      <c r="CD47" s="105">
        <v>0</v>
      </c>
      <c r="CE47" s="105">
        <v>0</v>
      </c>
      <c r="CF47" s="105">
        <v>0</v>
      </c>
      <c r="CG47" s="105">
        <v>0</v>
      </c>
      <c r="CH47" s="105">
        <v>0</v>
      </c>
      <c r="CI47" s="105">
        <v>0</v>
      </c>
      <c r="CJ47" s="105">
        <v>0</v>
      </c>
      <c r="CK47" s="105">
        <v>0</v>
      </c>
      <c r="CL47" s="105">
        <v>0</v>
      </c>
      <c r="CN47" s="88" t="s">
        <v>89</v>
      </c>
      <c r="CO47" s="105">
        <v>0</v>
      </c>
      <c r="CP47" s="105">
        <v>0</v>
      </c>
      <c r="CQ47" s="105">
        <v>0</v>
      </c>
      <c r="CR47" s="105">
        <v>0</v>
      </c>
      <c r="CS47" s="105">
        <v>0</v>
      </c>
      <c r="CT47" s="105">
        <v>5</v>
      </c>
      <c r="CU47" s="105">
        <v>7</v>
      </c>
      <c r="CV47" s="105">
        <v>7</v>
      </c>
      <c r="CW47" s="105">
        <v>6</v>
      </c>
      <c r="CX47" s="105">
        <v>6</v>
      </c>
      <c r="CY47" s="105">
        <v>6</v>
      </c>
      <c r="CZ47" s="105">
        <v>1</v>
      </c>
      <c r="DA47" s="105">
        <v>0</v>
      </c>
      <c r="DB47" s="105">
        <v>38</v>
      </c>
      <c r="DC47" s="105">
        <v>34</v>
      </c>
      <c r="DD47" s="105">
        <v>4</v>
      </c>
      <c r="DF47" s="88" t="s">
        <v>89</v>
      </c>
      <c r="DG47" s="105">
        <v>0</v>
      </c>
      <c r="DH47" s="105">
        <v>2</v>
      </c>
      <c r="DI47" s="105">
        <v>35</v>
      </c>
      <c r="DJ47" s="105">
        <v>67</v>
      </c>
      <c r="DK47" s="105">
        <v>100</v>
      </c>
      <c r="DL47" s="105">
        <v>116</v>
      </c>
      <c r="DM47" s="105">
        <v>120</v>
      </c>
      <c r="DN47" s="105">
        <v>107</v>
      </c>
      <c r="DO47" s="105">
        <v>68</v>
      </c>
      <c r="DP47" s="105">
        <v>35</v>
      </c>
      <c r="DQ47" s="105">
        <v>13</v>
      </c>
      <c r="DR47" s="105">
        <v>3</v>
      </c>
      <c r="DS47" s="105">
        <v>0</v>
      </c>
      <c r="DT47" s="105">
        <v>666</v>
      </c>
      <c r="DU47" s="105">
        <v>487</v>
      </c>
      <c r="DV47" s="105">
        <v>179</v>
      </c>
    </row>
    <row r="48" spans="2:126" ht="12.75">
      <c r="B48" s="88" t="s">
        <v>90</v>
      </c>
      <c r="C48" s="31">
        <f t="shared" si="47"/>
        <v>2</v>
      </c>
      <c r="D48" s="31">
        <f t="shared" si="32"/>
        <v>70</v>
      </c>
      <c r="E48" s="31">
        <f t="shared" si="33"/>
        <v>698</v>
      </c>
      <c r="F48" s="31">
        <f t="shared" si="34"/>
        <v>1651</v>
      </c>
      <c r="G48" s="31">
        <f t="shared" si="35"/>
        <v>2271</v>
      </c>
      <c r="H48" s="31">
        <f t="shared" si="36"/>
        <v>2254</v>
      </c>
      <c r="I48" s="31">
        <f t="shared" si="37"/>
        <v>1905</v>
      </c>
      <c r="J48" s="31">
        <f t="shared" si="38"/>
        <v>1763</v>
      </c>
      <c r="K48" s="31">
        <f t="shared" si="39"/>
        <v>1424</v>
      </c>
      <c r="L48" s="31">
        <f t="shared" si="40"/>
        <v>743</v>
      </c>
      <c r="M48" s="31">
        <f t="shared" si="41"/>
        <v>312</v>
      </c>
      <c r="N48" s="31">
        <f t="shared" si="42"/>
        <v>174</v>
      </c>
      <c r="O48" s="31">
        <f t="shared" si="43"/>
        <v>0</v>
      </c>
      <c r="P48" s="31">
        <f t="shared" si="44"/>
        <v>13267</v>
      </c>
      <c r="Q48" s="31">
        <f t="shared" si="45"/>
        <v>10250</v>
      </c>
      <c r="R48" s="31">
        <f t="shared" si="46"/>
        <v>3017</v>
      </c>
      <c r="S48" s="131"/>
      <c r="T48" s="88" t="s">
        <v>90</v>
      </c>
      <c r="U48" s="105">
        <v>1</v>
      </c>
      <c r="V48" s="105">
        <v>59</v>
      </c>
      <c r="W48" s="105">
        <v>580</v>
      </c>
      <c r="X48" s="105">
        <v>1282</v>
      </c>
      <c r="Y48" s="105">
        <v>1690</v>
      </c>
      <c r="Z48" s="105">
        <v>1750</v>
      </c>
      <c r="AA48" s="105">
        <v>1493</v>
      </c>
      <c r="AB48" s="105">
        <v>1366</v>
      </c>
      <c r="AC48" s="105">
        <v>1104</v>
      </c>
      <c r="AD48" s="105">
        <v>570</v>
      </c>
      <c r="AE48" s="105">
        <v>220</v>
      </c>
      <c r="AF48" s="105">
        <v>141</v>
      </c>
      <c r="AG48" s="105">
        <v>0</v>
      </c>
      <c r="AH48" s="105">
        <v>10256</v>
      </c>
      <c r="AI48" s="105">
        <v>8249</v>
      </c>
      <c r="AJ48" s="105">
        <v>2007</v>
      </c>
      <c r="AK48" s="60"/>
      <c r="AL48" s="88" t="s">
        <v>91</v>
      </c>
      <c r="AM48" s="105">
        <v>0</v>
      </c>
      <c r="AN48" s="105">
        <v>0</v>
      </c>
      <c r="AO48" s="105">
        <v>0</v>
      </c>
      <c r="AP48" s="105">
        <v>0</v>
      </c>
      <c r="AQ48" s="105">
        <v>0</v>
      </c>
      <c r="AR48" s="105">
        <v>0</v>
      </c>
      <c r="AS48" s="105">
        <v>1</v>
      </c>
      <c r="AT48" s="105">
        <v>1</v>
      </c>
      <c r="AU48" s="105">
        <v>2</v>
      </c>
      <c r="AV48" s="105">
        <v>0</v>
      </c>
      <c r="AW48" s="105">
        <v>0</v>
      </c>
      <c r="AX48" s="105">
        <v>0</v>
      </c>
      <c r="AY48" s="105">
        <v>0</v>
      </c>
      <c r="AZ48" s="105">
        <v>4</v>
      </c>
      <c r="BA48" s="105">
        <v>3</v>
      </c>
      <c r="BB48" s="105">
        <v>1</v>
      </c>
      <c r="BC48" s="60"/>
      <c r="BD48" s="88" t="s">
        <v>91</v>
      </c>
      <c r="BE48" s="105">
        <v>1</v>
      </c>
      <c r="BF48" s="105">
        <v>11</v>
      </c>
      <c r="BG48" s="105">
        <v>95</v>
      </c>
      <c r="BH48" s="105">
        <v>301</v>
      </c>
      <c r="BI48" s="105">
        <v>474</v>
      </c>
      <c r="BJ48" s="105">
        <v>380</v>
      </c>
      <c r="BK48" s="105">
        <v>300</v>
      </c>
      <c r="BL48" s="105">
        <v>307</v>
      </c>
      <c r="BM48" s="105">
        <v>243</v>
      </c>
      <c r="BN48" s="105">
        <v>149</v>
      </c>
      <c r="BO48" s="105">
        <v>71</v>
      </c>
      <c r="BP48" s="105">
        <v>29</v>
      </c>
      <c r="BQ48" s="105">
        <v>0</v>
      </c>
      <c r="BR48" s="105">
        <v>2361</v>
      </c>
      <c r="BS48" s="105">
        <v>1526</v>
      </c>
      <c r="BT48" s="105">
        <v>835</v>
      </c>
      <c r="BV48" s="88" t="s">
        <v>91</v>
      </c>
      <c r="BW48" s="105">
        <v>0</v>
      </c>
      <c r="BX48" s="105">
        <v>0</v>
      </c>
      <c r="BY48" s="105">
        <v>0</v>
      </c>
      <c r="BZ48" s="105">
        <v>0</v>
      </c>
      <c r="CA48" s="105">
        <v>0</v>
      </c>
      <c r="CB48" s="105">
        <v>0</v>
      </c>
      <c r="CC48" s="105">
        <v>0</v>
      </c>
      <c r="CD48" s="105">
        <v>0</v>
      </c>
      <c r="CE48" s="105">
        <v>0</v>
      </c>
      <c r="CF48" s="105">
        <v>0</v>
      </c>
      <c r="CG48" s="105">
        <v>0</v>
      </c>
      <c r="CH48" s="105">
        <v>0</v>
      </c>
      <c r="CI48" s="105">
        <v>0</v>
      </c>
      <c r="CJ48" s="105">
        <v>0</v>
      </c>
      <c r="CK48" s="105">
        <v>0</v>
      </c>
      <c r="CL48" s="105">
        <v>0</v>
      </c>
      <c r="CN48" s="88" t="s">
        <v>91</v>
      </c>
      <c r="CO48" s="105">
        <v>0</v>
      </c>
      <c r="CP48" s="105">
        <v>0</v>
      </c>
      <c r="CQ48" s="105">
        <v>0</v>
      </c>
      <c r="CR48" s="105">
        <v>1</v>
      </c>
      <c r="CS48" s="105">
        <v>2</v>
      </c>
      <c r="CT48" s="105">
        <v>4</v>
      </c>
      <c r="CU48" s="105">
        <v>6</v>
      </c>
      <c r="CV48" s="105">
        <v>4</v>
      </c>
      <c r="CW48" s="105">
        <v>7</v>
      </c>
      <c r="CX48" s="105">
        <v>4</v>
      </c>
      <c r="CY48" s="105">
        <v>8</v>
      </c>
      <c r="CZ48" s="105">
        <v>2</v>
      </c>
      <c r="DA48" s="105">
        <v>0</v>
      </c>
      <c r="DB48" s="105">
        <v>38</v>
      </c>
      <c r="DC48" s="105">
        <v>28</v>
      </c>
      <c r="DD48" s="105">
        <v>10</v>
      </c>
      <c r="DF48" s="88" t="s">
        <v>91</v>
      </c>
      <c r="DG48" s="105">
        <v>0</v>
      </c>
      <c r="DH48" s="105">
        <v>0</v>
      </c>
      <c r="DI48" s="105">
        <v>23</v>
      </c>
      <c r="DJ48" s="105">
        <v>67</v>
      </c>
      <c r="DK48" s="105">
        <v>105</v>
      </c>
      <c r="DL48" s="105">
        <v>120</v>
      </c>
      <c r="DM48" s="105">
        <v>105</v>
      </c>
      <c r="DN48" s="105">
        <v>85</v>
      </c>
      <c r="DO48" s="105">
        <v>68</v>
      </c>
      <c r="DP48" s="105">
        <v>20</v>
      </c>
      <c r="DQ48" s="105">
        <v>13</v>
      </c>
      <c r="DR48" s="105">
        <v>2</v>
      </c>
      <c r="DS48" s="105">
        <v>0</v>
      </c>
      <c r="DT48" s="105">
        <v>608</v>
      </c>
      <c r="DU48" s="105">
        <v>444</v>
      </c>
      <c r="DV48" s="105">
        <v>164</v>
      </c>
    </row>
    <row r="49" spans="2:126" ht="12.75">
      <c r="B49" s="88" t="s">
        <v>92</v>
      </c>
      <c r="C49" s="31">
        <f t="shared" si="47"/>
        <v>0</v>
      </c>
      <c r="D49" s="31">
        <f t="shared" si="32"/>
        <v>40</v>
      </c>
      <c r="E49" s="31">
        <f t="shared" si="33"/>
        <v>566</v>
      </c>
      <c r="F49" s="31">
        <f t="shared" si="34"/>
        <v>1488</v>
      </c>
      <c r="G49" s="31">
        <f t="shared" si="35"/>
        <v>2090</v>
      </c>
      <c r="H49" s="31">
        <f t="shared" si="36"/>
        <v>2316</v>
      </c>
      <c r="I49" s="31">
        <f t="shared" si="37"/>
        <v>2083</v>
      </c>
      <c r="J49" s="31">
        <f t="shared" si="38"/>
        <v>1841</v>
      </c>
      <c r="K49" s="31">
        <f t="shared" si="39"/>
        <v>1499</v>
      </c>
      <c r="L49" s="31">
        <f t="shared" si="40"/>
        <v>865</v>
      </c>
      <c r="M49" s="31">
        <f t="shared" si="41"/>
        <v>369</v>
      </c>
      <c r="N49" s="31">
        <f t="shared" si="42"/>
        <v>224</v>
      </c>
      <c r="O49" s="31">
        <f t="shared" si="43"/>
        <v>0</v>
      </c>
      <c r="P49" s="31">
        <f t="shared" si="44"/>
        <v>13381</v>
      </c>
      <c r="Q49" s="31">
        <f t="shared" si="45"/>
        <v>10785</v>
      </c>
      <c r="R49" s="31">
        <f t="shared" si="46"/>
        <v>2596</v>
      </c>
      <c r="S49" s="131"/>
      <c r="T49" s="88" t="s">
        <v>92</v>
      </c>
      <c r="U49" s="105">
        <v>0</v>
      </c>
      <c r="V49" s="105">
        <v>33</v>
      </c>
      <c r="W49" s="105">
        <v>480</v>
      </c>
      <c r="X49" s="105">
        <v>1212</v>
      </c>
      <c r="Y49" s="105">
        <v>1675</v>
      </c>
      <c r="Z49" s="105">
        <v>1823</v>
      </c>
      <c r="AA49" s="105">
        <v>1603</v>
      </c>
      <c r="AB49" s="105">
        <v>1421</v>
      </c>
      <c r="AC49" s="105">
        <v>1188</v>
      </c>
      <c r="AD49" s="105">
        <v>682</v>
      </c>
      <c r="AE49" s="105">
        <v>301</v>
      </c>
      <c r="AF49" s="105">
        <v>201</v>
      </c>
      <c r="AG49" s="105">
        <v>0</v>
      </c>
      <c r="AH49" s="105">
        <v>10619</v>
      </c>
      <c r="AI49" s="105">
        <v>8701</v>
      </c>
      <c r="AJ49" s="105">
        <v>1918</v>
      </c>
      <c r="AK49" s="60"/>
      <c r="AL49" s="88" t="s">
        <v>93</v>
      </c>
      <c r="AM49" s="105">
        <v>0</v>
      </c>
      <c r="AN49" s="105">
        <v>0</v>
      </c>
      <c r="AO49" s="105">
        <v>0</v>
      </c>
      <c r="AP49" s="105">
        <v>0</v>
      </c>
      <c r="AQ49" s="105">
        <v>0</v>
      </c>
      <c r="AR49" s="105">
        <v>0</v>
      </c>
      <c r="AS49" s="105">
        <v>1</v>
      </c>
      <c r="AT49" s="105">
        <v>0</v>
      </c>
      <c r="AU49" s="105">
        <v>1</v>
      </c>
      <c r="AV49" s="105">
        <v>2</v>
      </c>
      <c r="AW49" s="105">
        <v>0</v>
      </c>
      <c r="AX49" s="105">
        <v>0</v>
      </c>
      <c r="AY49" s="105">
        <v>0</v>
      </c>
      <c r="AZ49" s="105">
        <v>4</v>
      </c>
      <c r="BA49" s="105">
        <v>4</v>
      </c>
      <c r="BB49" s="105">
        <v>0</v>
      </c>
      <c r="BC49" s="60"/>
      <c r="BD49" s="88" t="s">
        <v>93</v>
      </c>
      <c r="BE49" s="105">
        <v>0</v>
      </c>
      <c r="BF49" s="105">
        <v>6</v>
      </c>
      <c r="BG49" s="105">
        <v>67</v>
      </c>
      <c r="BH49" s="105">
        <v>189</v>
      </c>
      <c r="BI49" s="105">
        <v>287</v>
      </c>
      <c r="BJ49" s="105">
        <v>348</v>
      </c>
      <c r="BK49" s="105">
        <v>348</v>
      </c>
      <c r="BL49" s="105">
        <v>326</v>
      </c>
      <c r="BM49" s="105">
        <v>233</v>
      </c>
      <c r="BN49" s="105">
        <v>145</v>
      </c>
      <c r="BO49" s="105">
        <v>48</v>
      </c>
      <c r="BP49" s="105">
        <v>20</v>
      </c>
      <c r="BQ49" s="105">
        <v>0</v>
      </c>
      <c r="BR49" s="105">
        <v>2017</v>
      </c>
      <c r="BS49" s="105">
        <v>1507</v>
      </c>
      <c r="BT49" s="105">
        <v>510</v>
      </c>
      <c r="BV49" s="88" t="s">
        <v>93</v>
      </c>
      <c r="BW49" s="105">
        <v>0</v>
      </c>
      <c r="BX49" s="105">
        <v>0</v>
      </c>
      <c r="BY49" s="105">
        <v>0</v>
      </c>
      <c r="BZ49" s="105">
        <v>0</v>
      </c>
      <c r="CA49" s="105">
        <v>0</v>
      </c>
      <c r="CB49" s="105">
        <v>0</v>
      </c>
      <c r="CC49" s="105">
        <v>0</v>
      </c>
      <c r="CD49" s="105">
        <v>0</v>
      </c>
      <c r="CE49" s="105">
        <v>0</v>
      </c>
      <c r="CF49" s="105">
        <v>0</v>
      </c>
      <c r="CG49" s="105">
        <v>0</v>
      </c>
      <c r="CH49" s="105">
        <v>0</v>
      </c>
      <c r="CI49" s="105">
        <v>0</v>
      </c>
      <c r="CJ49" s="105">
        <v>0</v>
      </c>
      <c r="CK49" s="105">
        <v>0</v>
      </c>
      <c r="CL49" s="105">
        <v>0</v>
      </c>
      <c r="CN49" s="88" t="s">
        <v>93</v>
      </c>
      <c r="CO49" s="105">
        <v>0</v>
      </c>
      <c r="CP49" s="105">
        <v>0</v>
      </c>
      <c r="CQ49" s="105">
        <v>0</v>
      </c>
      <c r="CR49" s="105">
        <v>4</v>
      </c>
      <c r="CS49" s="105">
        <v>5</v>
      </c>
      <c r="CT49" s="105">
        <v>5</v>
      </c>
      <c r="CU49" s="105">
        <v>8</v>
      </c>
      <c r="CV49" s="105">
        <v>7</v>
      </c>
      <c r="CW49" s="105">
        <v>7</v>
      </c>
      <c r="CX49" s="105">
        <v>5</v>
      </c>
      <c r="CY49" s="105">
        <v>6</v>
      </c>
      <c r="CZ49" s="105">
        <v>0</v>
      </c>
      <c r="DA49" s="105">
        <v>0</v>
      </c>
      <c r="DB49" s="105">
        <v>47</v>
      </c>
      <c r="DC49" s="105">
        <v>37</v>
      </c>
      <c r="DD49" s="105">
        <v>10</v>
      </c>
      <c r="DF49" s="88" t="s">
        <v>93</v>
      </c>
      <c r="DG49" s="105">
        <v>0</v>
      </c>
      <c r="DH49" s="105">
        <v>1</v>
      </c>
      <c r="DI49" s="105">
        <v>19</v>
      </c>
      <c r="DJ49" s="105">
        <v>83</v>
      </c>
      <c r="DK49" s="105">
        <v>123</v>
      </c>
      <c r="DL49" s="105">
        <v>140</v>
      </c>
      <c r="DM49" s="105">
        <v>123</v>
      </c>
      <c r="DN49" s="105">
        <v>87</v>
      </c>
      <c r="DO49" s="105">
        <v>70</v>
      </c>
      <c r="DP49" s="105">
        <v>31</v>
      </c>
      <c r="DQ49" s="105">
        <v>14</v>
      </c>
      <c r="DR49" s="105">
        <v>3</v>
      </c>
      <c r="DS49" s="105">
        <v>0</v>
      </c>
      <c r="DT49" s="105">
        <v>694</v>
      </c>
      <c r="DU49" s="105">
        <v>536</v>
      </c>
      <c r="DV49" s="105">
        <v>158</v>
      </c>
    </row>
    <row r="50" spans="2:126" ht="12.75">
      <c r="B50" s="88" t="s">
        <v>94</v>
      </c>
      <c r="C50" s="31">
        <f t="shared" si="47"/>
        <v>0</v>
      </c>
      <c r="D50" s="31">
        <f t="shared" si="32"/>
        <v>6</v>
      </c>
      <c r="E50" s="31">
        <f t="shared" si="33"/>
        <v>214</v>
      </c>
      <c r="F50" s="31">
        <f t="shared" si="34"/>
        <v>735</v>
      </c>
      <c r="G50" s="31">
        <f t="shared" si="35"/>
        <v>1186</v>
      </c>
      <c r="H50" s="31">
        <f t="shared" si="36"/>
        <v>1390</v>
      </c>
      <c r="I50" s="31">
        <f t="shared" si="37"/>
        <v>1342</v>
      </c>
      <c r="J50" s="31">
        <f t="shared" si="38"/>
        <v>1181</v>
      </c>
      <c r="K50" s="31">
        <f t="shared" si="39"/>
        <v>844</v>
      </c>
      <c r="L50" s="31">
        <f t="shared" si="40"/>
        <v>527</v>
      </c>
      <c r="M50" s="31">
        <f t="shared" si="41"/>
        <v>218</v>
      </c>
      <c r="N50" s="31">
        <f t="shared" si="42"/>
        <v>152</v>
      </c>
      <c r="O50" s="31">
        <f t="shared" si="43"/>
        <v>0</v>
      </c>
      <c r="P50" s="31">
        <f t="shared" si="44"/>
        <v>7795</v>
      </c>
      <c r="Q50" s="31">
        <f t="shared" si="45"/>
        <v>6424</v>
      </c>
      <c r="R50" s="31">
        <f t="shared" si="46"/>
        <v>1371</v>
      </c>
      <c r="S50" s="131"/>
      <c r="T50" s="88" t="s">
        <v>94</v>
      </c>
      <c r="U50" s="105">
        <v>0</v>
      </c>
      <c r="V50" s="105">
        <v>6</v>
      </c>
      <c r="W50" s="105">
        <v>184</v>
      </c>
      <c r="X50" s="105">
        <v>587</v>
      </c>
      <c r="Y50" s="105">
        <v>988</v>
      </c>
      <c r="Z50" s="105">
        <v>1130</v>
      </c>
      <c r="AA50" s="105">
        <v>1102</v>
      </c>
      <c r="AB50" s="105">
        <v>971</v>
      </c>
      <c r="AC50" s="105">
        <v>686</v>
      </c>
      <c r="AD50" s="105">
        <v>416</v>
      </c>
      <c r="AE50" s="105">
        <v>178</v>
      </c>
      <c r="AF50" s="105">
        <v>131</v>
      </c>
      <c r="AG50" s="105">
        <v>0</v>
      </c>
      <c r="AH50" s="105">
        <v>6379</v>
      </c>
      <c r="AI50" s="105">
        <v>5325</v>
      </c>
      <c r="AJ50" s="105">
        <v>1054</v>
      </c>
      <c r="AK50" s="60"/>
      <c r="AL50" s="88" t="s">
        <v>95</v>
      </c>
      <c r="AM50" s="105">
        <v>0</v>
      </c>
      <c r="AN50" s="105">
        <v>0</v>
      </c>
      <c r="AO50" s="105">
        <v>0</v>
      </c>
      <c r="AP50" s="105">
        <v>0</v>
      </c>
      <c r="AQ50" s="105">
        <v>0</v>
      </c>
      <c r="AR50" s="105">
        <v>0</v>
      </c>
      <c r="AS50" s="105">
        <v>0</v>
      </c>
      <c r="AT50" s="105">
        <v>0</v>
      </c>
      <c r="AU50" s="105">
        <v>0</v>
      </c>
      <c r="AV50" s="105">
        <v>0</v>
      </c>
      <c r="AW50" s="105">
        <v>0</v>
      </c>
      <c r="AX50" s="105">
        <v>0</v>
      </c>
      <c r="AY50" s="105">
        <v>0</v>
      </c>
      <c r="AZ50" s="105">
        <v>0</v>
      </c>
      <c r="BA50" s="105">
        <v>0</v>
      </c>
      <c r="BB50" s="105">
        <v>0</v>
      </c>
      <c r="BC50" s="60"/>
      <c r="BD50" s="88" t="s">
        <v>95</v>
      </c>
      <c r="BE50" s="105">
        <v>0</v>
      </c>
      <c r="BF50" s="105">
        <v>0</v>
      </c>
      <c r="BG50" s="105">
        <v>24</v>
      </c>
      <c r="BH50" s="105">
        <v>105</v>
      </c>
      <c r="BI50" s="105">
        <v>112</v>
      </c>
      <c r="BJ50" s="105">
        <v>150</v>
      </c>
      <c r="BK50" s="105">
        <v>145</v>
      </c>
      <c r="BL50" s="105">
        <v>130</v>
      </c>
      <c r="BM50" s="105">
        <v>108</v>
      </c>
      <c r="BN50" s="105">
        <v>74</v>
      </c>
      <c r="BO50" s="105">
        <v>32</v>
      </c>
      <c r="BP50" s="105">
        <v>18</v>
      </c>
      <c r="BQ50" s="105">
        <v>0</v>
      </c>
      <c r="BR50" s="105">
        <v>898</v>
      </c>
      <c r="BS50" s="105">
        <v>679</v>
      </c>
      <c r="BT50" s="105">
        <v>219</v>
      </c>
      <c r="BV50" s="88" t="s">
        <v>95</v>
      </c>
      <c r="BW50" s="105">
        <v>0</v>
      </c>
      <c r="BX50" s="105">
        <v>0</v>
      </c>
      <c r="BY50" s="105">
        <v>0</v>
      </c>
      <c r="BZ50" s="105">
        <v>0</v>
      </c>
      <c r="CA50" s="105">
        <v>0</v>
      </c>
      <c r="CB50" s="105">
        <v>0</v>
      </c>
      <c r="CC50" s="105">
        <v>0</v>
      </c>
      <c r="CD50" s="105">
        <v>0</v>
      </c>
      <c r="CE50" s="105">
        <v>0</v>
      </c>
      <c r="CF50" s="105">
        <v>0</v>
      </c>
      <c r="CG50" s="105">
        <v>0</v>
      </c>
      <c r="CH50" s="105">
        <v>0</v>
      </c>
      <c r="CI50" s="105">
        <v>0</v>
      </c>
      <c r="CJ50" s="105">
        <v>0</v>
      </c>
      <c r="CK50" s="105">
        <v>0</v>
      </c>
      <c r="CL50" s="105">
        <v>0</v>
      </c>
      <c r="CN50" s="88" t="s">
        <v>95</v>
      </c>
      <c r="CO50" s="105">
        <v>0</v>
      </c>
      <c r="CP50" s="105">
        <v>0</v>
      </c>
      <c r="CQ50" s="105">
        <v>0</v>
      </c>
      <c r="CR50" s="105">
        <v>5</v>
      </c>
      <c r="CS50" s="105">
        <v>4</v>
      </c>
      <c r="CT50" s="105">
        <v>6</v>
      </c>
      <c r="CU50" s="105">
        <v>3</v>
      </c>
      <c r="CV50" s="105">
        <v>5</v>
      </c>
      <c r="CW50" s="105">
        <v>8</v>
      </c>
      <c r="CX50" s="105">
        <v>8</v>
      </c>
      <c r="CY50" s="105">
        <v>1</v>
      </c>
      <c r="CZ50" s="105">
        <v>0</v>
      </c>
      <c r="DA50" s="105">
        <v>0</v>
      </c>
      <c r="DB50" s="105">
        <v>40</v>
      </c>
      <c r="DC50" s="105">
        <v>32</v>
      </c>
      <c r="DD50" s="105">
        <v>8</v>
      </c>
      <c r="DF50" s="88" t="s">
        <v>95</v>
      </c>
      <c r="DG50" s="105">
        <v>0</v>
      </c>
      <c r="DH50" s="105">
        <v>0</v>
      </c>
      <c r="DI50" s="105">
        <v>6</v>
      </c>
      <c r="DJ50" s="105">
        <v>38</v>
      </c>
      <c r="DK50" s="105">
        <v>82</v>
      </c>
      <c r="DL50" s="105">
        <v>104</v>
      </c>
      <c r="DM50" s="105">
        <v>92</v>
      </c>
      <c r="DN50" s="105">
        <v>75</v>
      </c>
      <c r="DO50" s="105">
        <v>42</v>
      </c>
      <c r="DP50" s="105">
        <v>29</v>
      </c>
      <c r="DQ50" s="105">
        <v>7</v>
      </c>
      <c r="DR50" s="105">
        <v>3</v>
      </c>
      <c r="DS50" s="105">
        <v>0</v>
      </c>
      <c r="DT50" s="105">
        <v>478</v>
      </c>
      <c r="DU50" s="105">
        <v>388</v>
      </c>
      <c r="DV50" s="105">
        <v>90</v>
      </c>
    </row>
    <row r="51" spans="2:126" ht="12.75">
      <c r="B51" s="88" t="s">
        <v>96</v>
      </c>
      <c r="C51" s="31">
        <f t="shared" si="47"/>
        <v>1</v>
      </c>
      <c r="D51" s="31">
        <f t="shared" si="32"/>
        <v>1</v>
      </c>
      <c r="E51" s="31">
        <f t="shared" si="33"/>
        <v>117</v>
      </c>
      <c r="F51" s="31">
        <f t="shared" si="34"/>
        <v>446</v>
      </c>
      <c r="G51" s="31">
        <f t="shared" si="35"/>
        <v>793</v>
      </c>
      <c r="H51" s="31">
        <f t="shared" si="36"/>
        <v>947</v>
      </c>
      <c r="I51" s="31">
        <f t="shared" si="37"/>
        <v>975</v>
      </c>
      <c r="J51" s="31">
        <f t="shared" si="38"/>
        <v>869</v>
      </c>
      <c r="K51" s="31">
        <f t="shared" si="39"/>
        <v>701</v>
      </c>
      <c r="L51" s="31">
        <f t="shared" si="40"/>
        <v>430</v>
      </c>
      <c r="M51" s="31">
        <f t="shared" si="41"/>
        <v>196</v>
      </c>
      <c r="N51" s="31">
        <f t="shared" si="42"/>
        <v>99</v>
      </c>
      <c r="O51" s="31">
        <f t="shared" si="43"/>
        <v>0</v>
      </c>
      <c r="P51" s="31">
        <f t="shared" si="44"/>
        <v>5575</v>
      </c>
      <c r="Q51" s="31">
        <f t="shared" si="45"/>
        <v>4641</v>
      </c>
      <c r="R51" s="31">
        <f t="shared" si="46"/>
        <v>934</v>
      </c>
      <c r="S51" s="131"/>
      <c r="T51" s="88" t="s">
        <v>96</v>
      </c>
      <c r="U51" s="105">
        <v>0</v>
      </c>
      <c r="V51" s="105">
        <v>1</v>
      </c>
      <c r="W51" s="105">
        <v>111</v>
      </c>
      <c r="X51" s="105">
        <v>397</v>
      </c>
      <c r="Y51" s="105">
        <v>688</v>
      </c>
      <c r="Z51" s="105">
        <v>778</v>
      </c>
      <c r="AA51" s="105">
        <v>807</v>
      </c>
      <c r="AB51" s="105">
        <v>694</v>
      </c>
      <c r="AC51" s="105">
        <v>566</v>
      </c>
      <c r="AD51" s="105">
        <v>345</v>
      </c>
      <c r="AE51" s="105">
        <v>172</v>
      </c>
      <c r="AF51" s="105">
        <v>90</v>
      </c>
      <c r="AG51" s="105">
        <v>0</v>
      </c>
      <c r="AH51" s="105">
        <v>4649</v>
      </c>
      <c r="AI51" s="105">
        <v>3936</v>
      </c>
      <c r="AJ51" s="105">
        <v>713</v>
      </c>
      <c r="AK51" s="60"/>
      <c r="AL51" s="88" t="s">
        <v>97</v>
      </c>
      <c r="AM51" s="105">
        <v>0</v>
      </c>
      <c r="AN51" s="105">
        <v>0</v>
      </c>
      <c r="AO51" s="105">
        <v>0</v>
      </c>
      <c r="AP51" s="105">
        <v>0</v>
      </c>
      <c r="AQ51" s="105">
        <v>0</v>
      </c>
      <c r="AR51" s="105">
        <v>0</v>
      </c>
      <c r="AS51" s="105">
        <v>0</v>
      </c>
      <c r="AT51" s="105">
        <v>0</v>
      </c>
      <c r="AU51" s="105">
        <v>1</v>
      </c>
      <c r="AV51" s="105">
        <v>0</v>
      </c>
      <c r="AW51" s="105">
        <v>1</v>
      </c>
      <c r="AX51" s="105">
        <v>0</v>
      </c>
      <c r="AY51" s="105">
        <v>0</v>
      </c>
      <c r="AZ51" s="105">
        <v>2</v>
      </c>
      <c r="BA51" s="105">
        <v>1</v>
      </c>
      <c r="BB51" s="105">
        <v>1</v>
      </c>
      <c r="BC51" s="60"/>
      <c r="BD51" s="88" t="s">
        <v>97</v>
      </c>
      <c r="BE51" s="105">
        <v>1</v>
      </c>
      <c r="BF51" s="105">
        <v>0</v>
      </c>
      <c r="BG51" s="105">
        <v>3</v>
      </c>
      <c r="BH51" s="105">
        <v>22</v>
      </c>
      <c r="BI51" s="105">
        <v>53</v>
      </c>
      <c r="BJ51" s="105">
        <v>89</v>
      </c>
      <c r="BK51" s="105">
        <v>84</v>
      </c>
      <c r="BL51" s="105">
        <v>115</v>
      </c>
      <c r="BM51" s="105">
        <v>79</v>
      </c>
      <c r="BN51" s="105">
        <v>56</v>
      </c>
      <c r="BO51" s="105">
        <v>13</v>
      </c>
      <c r="BP51" s="105">
        <v>5</v>
      </c>
      <c r="BQ51" s="105">
        <v>0</v>
      </c>
      <c r="BR51" s="105">
        <v>520</v>
      </c>
      <c r="BS51" s="105">
        <v>390</v>
      </c>
      <c r="BT51" s="105">
        <v>130</v>
      </c>
      <c r="BV51" s="88" t="s">
        <v>97</v>
      </c>
      <c r="BW51" s="105">
        <v>0</v>
      </c>
      <c r="BX51" s="105">
        <v>0</v>
      </c>
      <c r="BY51" s="105">
        <v>0</v>
      </c>
      <c r="BZ51" s="105">
        <v>0</v>
      </c>
      <c r="CA51" s="105">
        <v>0</v>
      </c>
      <c r="CB51" s="105">
        <v>0</v>
      </c>
      <c r="CC51" s="105">
        <v>0</v>
      </c>
      <c r="CD51" s="105">
        <v>0</v>
      </c>
      <c r="CE51" s="105">
        <v>0</v>
      </c>
      <c r="CF51" s="105">
        <v>0</v>
      </c>
      <c r="CG51" s="105">
        <v>0</v>
      </c>
      <c r="CH51" s="105">
        <v>0</v>
      </c>
      <c r="CI51" s="105">
        <v>0</v>
      </c>
      <c r="CJ51" s="105">
        <v>0</v>
      </c>
      <c r="CK51" s="105">
        <v>0</v>
      </c>
      <c r="CL51" s="105">
        <v>0</v>
      </c>
      <c r="CN51" s="88" t="s">
        <v>97</v>
      </c>
      <c r="CO51" s="105">
        <v>0</v>
      </c>
      <c r="CP51" s="105">
        <v>0</v>
      </c>
      <c r="CQ51" s="105">
        <v>0</v>
      </c>
      <c r="CR51" s="105">
        <v>1</v>
      </c>
      <c r="CS51" s="105">
        <v>2</v>
      </c>
      <c r="CT51" s="105">
        <v>3</v>
      </c>
      <c r="CU51" s="105">
        <v>6</v>
      </c>
      <c r="CV51" s="105">
        <v>4</v>
      </c>
      <c r="CW51" s="105">
        <v>4</v>
      </c>
      <c r="CX51" s="105">
        <v>7</v>
      </c>
      <c r="CY51" s="105">
        <v>2</v>
      </c>
      <c r="CZ51" s="105">
        <v>1</v>
      </c>
      <c r="DA51" s="105">
        <v>0</v>
      </c>
      <c r="DB51" s="105">
        <v>30</v>
      </c>
      <c r="DC51" s="105">
        <v>24</v>
      </c>
      <c r="DD51" s="105">
        <v>6</v>
      </c>
      <c r="DF51" s="88" t="s">
        <v>97</v>
      </c>
      <c r="DG51" s="105">
        <v>0</v>
      </c>
      <c r="DH51" s="105">
        <v>0</v>
      </c>
      <c r="DI51" s="105">
        <v>3</v>
      </c>
      <c r="DJ51" s="105">
        <v>26</v>
      </c>
      <c r="DK51" s="105">
        <v>50</v>
      </c>
      <c r="DL51" s="105">
        <v>77</v>
      </c>
      <c r="DM51" s="105">
        <v>78</v>
      </c>
      <c r="DN51" s="105">
        <v>56</v>
      </c>
      <c r="DO51" s="105">
        <v>51</v>
      </c>
      <c r="DP51" s="105">
        <v>22</v>
      </c>
      <c r="DQ51" s="105">
        <v>8</v>
      </c>
      <c r="DR51" s="105">
        <v>3</v>
      </c>
      <c r="DS51" s="105">
        <v>0</v>
      </c>
      <c r="DT51" s="105">
        <v>374</v>
      </c>
      <c r="DU51" s="105">
        <v>290</v>
      </c>
      <c r="DV51" s="105">
        <v>84</v>
      </c>
    </row>
    <row r="52" spans="2:126" ht="12.75">
      <c r="B52" s="88" t="s">
        <v>98</v>
      </c>
      <c r="C52" s="31">
        <f t="shared" si="47"/>
        <v>0</v>
      </c>
      <c r="D52" s="31">
        <f t="shared" si="32"/>
        <v>2</v>
      </c>
      <c r="E52" s="31">
        <f t="shared" si="33"/>
        <v>53</v>
      </c>
      <c r="F52" s="31">
        <f t="shared" si="34"/>
        <v>303</v>
      </c>
      <c r="G52" s="31">
        <f t="shared" si="35"/>
        <v>518</v>
      </c>
      <c r="H52" s="31">
        <f t="shared" si="36"/>
        <v>737</v>
      </c>
      <c r="I52" s="31">
        <f t="shared" si="37"/>
        <v>716</v>
      </c>
      <c r="J52" s="31">
        <f t="shared" si="38"/>
        <v>695</v>
      </c>
      <c r="K52" s="31">
        <f t="shared" si="39"/>
        <v>659</v>
      </c>
      <c r="L52" s="31">
        <f t="shared" si="40"/>
        <v>403</v>
      </c>
      <c r="M52" s="31">
        <f t="shared" si="41"/>
        <v>117</v>
      </c>
      <c r="N52" s="31">
        <f t="shared" si="42"/>
        <v>76</v>
      </c>
      <c r="O52" s="31">
        <f t="shared" si="43"/>
        <v>0</v>
      </c>
      <c r="P52" s="31">
        <f t="shared" si="44"/>
        <v>4279</v>
      </c>
      <c r="Q52" s="31">
        <f t="shared" si="45"/>
        <v>3586</v>
      </c>
      <c r="R52" s="31">
        <f t="shared" si="46"/>
        <v>693</v>
      </c>
      <c r="S52" s="131"/>
      <c r="T52" s="88" t="s">
        <v>98</v>
      </c>
      <c r="U52" s="105">
        <v>0</v>
      </c>
      <c r="V52" s="105">
        <v>1</v>
      </c>
      <c r="W52" s="105">
        <v>50</v>
      </c>
      <c r="X52" s="105">
        <v>263</v>
      </c>
      <c r="Y52" s="105">
        <v>450</v>
      </c>
      <c r="Z52" s="105">
        <v>599</v>
      </c>
      <c r="AA52" s="105">
        <v>592</v>
      </c>
      <c r="AB52" s="105">
        <v>586</v>
      </c>
      <c r="AC52" s="105">
        <v>552</v>
      </c>
      <c r="AD52" s="105">
        <v>349</v>
      </c>
      <c r="AE52" s="105">
        <v>95</v>
      </c>
      <c r="AF52" s="105">
        <v>64</v>
      </c>
      <c r="AG52" s="105">
        <v>0</v>
      </c>
      <c r="AH52" s="105">
        <v>3601</v>
      </c>
      <c r="AI52" s="105">
        <v>3052</v>
      </c>
      <c r="AJ52" s="105">
        <v>549</v>
      </c>
      <c r="AK52" s="60"/>
      <c r="AL52" s="88" t="s">
        <v>99</v>
      </c>
      <c r="AM52" s="105">
        <v>0</v>
      </c>
      <c r="AN52" s="105">
        <v>0</v>
      </c>
      <c r="AO52" s="105">
        <v>0</v>
      </c>
      <c r="AP52" s="105">
        <v>0</v>
      </c>
      <c r="AQ52" s="105">
        <v>0</v>
      </c>
      <c r="AR52" s="105">
        <v>0</v>
      </c>
      <c r="AS52" s="105">
        <v>0</v>
      </c>
      <c r="AT52" s="105">
        <v>0</v>
      </c>
      <c r="AU52" s="105">
        <v>0</v>
      </c>
      <c r="AV52" s="105">
        <v>0</v>
      </c>
      <c r="AW52" s="105">
        <v>0</v>
      </c>
      <c r="AX52" s="105">
        <v>0</v>
      </c>
      <c r="AY52" s="105">
        <v>0</v>
      </c>
      <c r="AZ52" s="105">
        <v>0</v>
      </c>
      <c r="BA52" s="105">
        <v>0</v>
      </c>
      <c r="BB52" s="105">
        <v>0</v>
      </c>
      <c r="BC52" s="60"/>
      <c r="BD52" s="88" t="s">
        <v>99</v>
      </c>
      <c r="BE52" s="105">
        <v>0</v>
      </c>
      <c r="BF52" s="105">
        <v>1</v>
      </c>
      <c r="BG52" s="105">
        <v>1</v>
      </c>
      <c r="BH52" s="105">
        <v>17</v>
      </c>
      <c r="BI52" s="105">
        <v>29</v>
      </c>
      <c r="BJ52" s="105">
        <v>65</v>
      </c>
      <c r="BK52" s="105">
        <v>68</v>
      </c>
      <c r="BL52" s="105">
        <v>51</v>
      </c>
      <c r="BM52" s="105">
        <v>65</v>
      </c>
      <c r="BN52" s="105">
        <v>36</v>
      </c>
      <c r="BO52" s="105">
        <v>11</v>
      </c>
      <c r="BP52" s="105">
        <v>7</v>
      </c>
      <c r="BQ52" s="105">
        <v>0</v>
      </c>
      <c r="BR52" s="105">
        <v>351</v>
      </c>
      <c r="BS52" s="105">
        <v>272</v>
      </c>
      <c r="BT52" s="105">
        <v>79</v>
      </c>
      <c r="BV52" s="88" t="s">
        <v>99</v>
      </c>
      <c r="BW52" s="105">
        <v>0</v>
      </c>
      <c r="BX52" s="105">
        <v>0</v>
      </c>
      <c r="BY52" s="105">
        <v>0</v>
      </c>
      <c r="BZ52" s="105">
        <v>0</v>
      </c>
      <c r="CA52" s="105">
        <v>0</v>
      </c>
      <c r="CB52" s="105">
        <v>0</v>
      </c>
      <c r="CC52" s="105">
        <v>0</v>
      </c>
      <c r="CD52" s="105">
        <v>0</v>
      </c>
      <c r="CE52" s="105">
        <v>0</v>
      </c>
      <c r="CF52" s="105">
        <v>0</v>
      </c>
      <c r="CG52" s="105">
        <v>0</v>
      </c>
      <c r="CH52" s="105">
        <v>0</v>
      </c>
      <c r="CI52" s="105">
        <v>0</v>
      </c>
      <c r="CJ52" s="105">
        <v>0</v>
      </c>
      <c r="CK52" s="105">
        <v>0</v>
      </c>
      <c r="CL52" s="105">
        <v>0</v>
      </c>
      <c r="CN52" s="88" t="s">
        <v>99</v>
      </c>
      <c r="CO52" s="105">
        <v>0</v>
      </c>
      <c r="CP52" s="105">
        <v>0</v>
      </c>
      <c r="CQ52" s="105">
        <v>1</v>
      </c>
      <c r="CR52" s="105">
        <v>2</v>
      </c>
      <c r="CS52" s="105">
        <v>2</v>
      </c>
      <c r="CT52" s="105">
        <v>4</v>
      </c>
      <c r="CU52" s="105">
        <v>3</v>
      </c>
      <c r="CV52" s="105">
        <v>6</v>
      </c>
      <c r="CW52" s="105">
        <v>7</v>
      </c>
      <c r="CX52" s="105">
        <v>2</v>
      </c>
      <c r="CY52" s="105">
        <v>4</v>
      </c>
      <c r="CZ52" s="105">
        <v>1</v>
      </c>
      <c r="DA52" s="105">
        <v>0</v>
      </c>
      <c r="DB52" s="105">
        <v>32</v>
      </c>
      <c r="DC52" s="105">
        <v>25</v>
      </c>
      <c r="DD52" s="105">
        <v>7</v>
      </c>
      <c r="DF52" s="88" t="s">
        <v>99</v>
      </c>
      <c r="DG52" s="105">
        <v>0</v>
      </c>
      <c r="DH52" s="105">
        <v>0</v>
      </c>
      <c r="DI52" s="105">
        <v>1</v>
      </c>
      <c r="DJ52" s="105">
        <v>21</v>
      </c>
      <c r="DK52" s="105">
        <v>37</v>
      </c>
      <c r="DL52" s="105">
        <v>69</v>
      </c>
      <c r="DM52" s="105">
        <v>53</v>
      </c>
      <c r="DN52" s="105">
        <v>52</v>
      </c>
      <c r="DO52" s="105">
        <v>35</v>
      </c>
      <c r="DP52" s="105">
        <v>16</v>
      </c>
      <c r="DQ52" s="105">
        <v>7</v>
      </c>
      <c r="DR52" s="105">
        <v>4</v>
      </c>
      <c r="DS52" s="105">
        <v>0</v>
      </c>
      <c r="DT52" s="105">
        <v>295</v>
      </c>
      <c r="DU52" s="105">
        <v>237</v>
      </c>
      <c r="DV52" s="105">
        <v>58</v>
      </c>
    </row>
    <row r="53" spans="2:126" ht="12.75">
      <c r="B53" s="88" t="s">
        <v>100</v>
      </c>
      <c r="C53" s="31">
        <f t="shared" si="47"/>
        <v>0</v>
      </c>
      <c r="D53" s="31">
        <f t="shared" si="32"/>
        <v>1</v>
      </c>
      <c r="E53" s="31">
        <f t="shared" si="33"/>
        <v>37</v>
      </c>
      <c r="F53" s="31">
        <f t="shared" si="34"/>
        <v>236</v>
      </c>
      <c r="G53" s="31">
        <f t="shared" si="35"/>
        <v>587</v>
      </c>
      <c r="H53" s="31">
        <f t="shared" si="36"/>
        <v>763</v>
      </c>
      <c r="I53" s="31">
        <f t="shared" si="37"/>
        <v>920</v>
      </c>
      <c r="J53" s="31">
        <f t="shared" si="38"/>
        <v>884</v>
      </c>
      <c r="K53" s="31">
        <f t="shared" si="39"/>
        <v>798</v>
      </c>
      <c r="L53" s="31">
        <f t="shared" si="40"/>
        <v>497</v>
      </c>
      <c r="M53" s="31">
        <f t="shared" si="41"/>
        <v>201</v>
      </c>
      <c r="N53" s="31">
        <f t="shared" si="42"/>
        <v>121</v>
      </c>
      <c r="O53" s="31">
        <f t="shared" si="43"/>
        <v>0</v>
      </c>
      <c r="P53" s="31">
        <f t="shared" si="44"/>
        <v>5045</v>
      </c>
      <c r="Q53" s="31">
        <f t="shared" si="45"/>
        <v>4140</v>
      </c>
      <c r="R53" s="31">
        <f t="shared" si="46"/>
        <v>905</v>
      </c>
      <c r="S53" s="131"/>
      <c r="T53" s="88" t="s">
        <v>100</v>
      </c>
      <c r="U53" s="105">
        <v>0</v>
      </c>
      <c r="V53" s="105">
        <v>0</v>
      </c>
      <c r="W53" s="105">
        <v>33</v>
      </c>
      <c r="X53" s="105">
        <v>202</v>
      </c>
      <c r="Y53" s="105">
        <v>456</v>
      </c>
      <c r="Z53" s="105">
        <v>612</v>
      </c>
      <c r="AA53" s="105">
        <v>705</v>
      </c>
      <c r="AB53" s="105">
        <v>685</v>
      </c>
      <c r="AC53" s="105">
        <v>662</v>
      </c>
      <c r="AD53" s="105">
        <v>412</v>
      </c>
      <c r="AE53" s="105">
        <v>170</v>
      </c>
      <c r="AF53" s="105">
        <v>107</v>
      </c>
      <c r="AG53" s="105">
        <v>0</v>
      </c>
      <c r="AH53" s="105">
        <v>4044</v>
      </c>
      <c r="AI53" s="105">
        <v>3376</v>
      </c>
      <c r="AJ53" s="105">
        <v>668</v>
      </c>
      <c r="AK53" s="60"/>
      <c r="AL53" s="88" t="s">
        <v>101</v>
      </c>
      <c r="AM53" s="105">
        <v>0</v>
      </c>
      <c r="AN53" s="105">
        <v>0</v>
      </c>
      <c r="AO53" s="105">
        <v>0</v>
      </c>
      <c r="AP53" s="105">
        <v>0</v>
      </c>
      <c r="AQ53" s="105">
        <v>0</v>
      </c>
      <c r="AR53" s="105">
        <v>0</v>
      </c>
      <c r="AS53" s="105">
        <v>0</v>
      </c>
      <c r="AT53" s="105">
        <v>0</v>
      </c>
      <c r="AU53" s="105">
        <v>0</v>
      </c>
      <c r="AV53" s="105">
        <v>0</v>
      </c>
      <c r="AW53" s="105">
        <v>0</v>
      </c>
      <c r="AX53" s="105">
        <v>0</v>
      </c>
      <c r="AY53" s="105">
        <v>0</v>
      </c>
      <c r="AZ53" s="105">
        <v>0</v>
      </c>
      <c r="BA53" s="105">
        <v>0</v>
      </c>
      <c r="BB53" s="105">
        <v>0</v>
      </c>
      <c r="BC53" s="60"/>
      <c r="BD53" s="88" t="s">
        <v>101</v>
      </c>
      <c r="BE53" s="105">
        <v>0</v>
      </c>
      <c r="BF53" s="105">
        <v>1</v>
      </c>
      <c r="BG53" s="105">
        <v>2</v>
      </c>
      <c r="BH53" s="105">
        <v>21</v>
      </c>
      <c r="BI53" s="105">
        <v>52</v>
      </c>
      <c r="BJ53" s="105">
        <v>68</v>
      </c>
      <c r="BK53" s="105">
        <v>119</v>
      </c>
      <c r="BL53" s="105">
        <v>104</v>
      </c>
      <c r="BM53" s="105">
        <v>78</v>
      </c>
      <c r="BN53" s="105">
        <v>49</v>
      </c>
      <c r="BO53" s="105">
        <v>21</v>
      </c>
      <c r="BP53" s="105">
        <v>11</v>
      </c>
      <c r="BQ53" s="105">
        <v>0</v>
      </c>
      <c r="BR53" s="105">
        <v>526</v>
      </c>
      <c r="BS53" s="105">
        <v>400</v>
      </c>
      <c r="BT53" s="105">
        <v>126</v>
      </c>
      <c r="BV53" s="88" t="s">
        <v>101</v>
      </c>
      <c r="BW53" s="105">
        <v>0</v>
      </c>
      <c r="BX53" s="105">
        <v>0</v>
      </c>
      <c r="BY53" s="105">
        <v>0</v>
      </c>
      <c r="BZ53" s="105">
        <v>0</v>
      </c>
      <c r="CA53" s="105">
        <v>0</v>
      </c>
      <c r="CB53" s="105">
        <v>0</v>
      </c>
      <c r="CC53" s="105">
        <v>0</v>
      </c>
      <c r="CD53" s="105">
        <v>0</v>
      </c>
      <c r="CE53" s="105">
        <v>0</v>
      </c>
      <c r="CF53" s="105">
        <v>0</v>
      </c>
      <c r="CG53" s="105">
        <v>0</v>
      </c>
      <c r="CH53" s="105">
        <v>0</v>
      </c>
      <c r="CI53" s="105">
        <v>0</v>
      </c>
      <c r="CJ53" s="105">
        <v>0</v>
      </c>
      <c r="CK53" s="105">
        <v>0</v>
      </c>
      <c r="CL53" s="105">
        <v>0</v>
      </c>
      <c r="CN53" s="88" t="s">
        <v>101</v>
      </c>
      <c r="CO53" s="105">
        <v>0</v>
      </c>
      <c r="CP53" s="105">
        <v>0</v>
      </c>
      <c r="CQ53" s="105">
        <v>0</v>
      </c>
      <c r="CR53" s="105">
        <v>3</v>
      </c>
      <c r="CS53" s="105">
        <v>8</v>
      </c>
      <c r="CT53" s="105">
        <v>5</v>
      </c>
      <c r="CU53" s="105">
        <v>10</v>
      </c>
      <c r="CV53" s="105">
        <v>9</v>
      </c>
      <c r="CW53" s="105">
        <v>8</v>
      </c>
      <c r="CX53" s="105">
        <v>4</v>
      </c>
      <c r="CY53" s="105">
        <v>3</v>
      </c>
      <c r="CZ53" s="105">
        <v>2</v>
      </c>
      <c r="DA53" s="105">
        <v>0</v>
      </c>
      <c r="DB53" s="105">
        <v>52</v>
      </c>
      <c r="DC53" s="105">
        <v>30</v>
      </c>
      <c r="DD53" s="105">
        <v>22</v>
      </c>
      <c r="DF53" s="88" t="s">
        <v>101</v>
      </c>
      <c r="DG53" s="105">
        <v>0</v>
      </c>
      <c r="DH53" s="105">
        <v>0</v>
      </c>
      <c r="DI53" s="105">
        <v>2</v>
      </c>
      <c r="DJ53" s="105">
        <v>10</v>
      </c>
      <c r="DK53" s="105">
        <v>71</v>
      </c>
      <c r="DL53" s="105">
        <v>78</v>
      </c>
      <c r="DM53" s="105">
        <v>86</v>
      </c>
      <c r="DN53" s="105">
        <v>86</v>
      </c>
      <c r="DO53" s="105">
        <v>50</v>
      </c>
      <c r="DP53" s="105">
        <v>32</v>
      </c>
      <c r="DQ53" s="105">
        <v>7</v>
      </c>
      <c r="DR53" s="105">
        <v>1</v>
      </c>
      <c r="DS53" s="105">
        <v>0</v>
      </c>
      <c r="DT53" s="105">
        <v>423</v>
      </c>
      <c r="DU53" s="105">
        <v>334</v>
      </c>
      <c r="DV53" s="105">
        <v>89</v>
      </c>
    </row>
    <row r="54" spans="2:126" ht="12.75">
      <c r="B54" s="88" t="s">
        <v>102</v>
      </c>
      <c r="C54" s="31">
        <f t="shared" si="47"/>
        <v>1</v>
      </c>
      <c r="D54" s="31">
        <f t="shared" si="32"/>
        <v>1</v>
      </c>
      <c r="E54" s="31">
        <f t="shared" si="33"/>
        <v>12</v>
      </c>
      <c r="F54" s="31">
        <f t="shared" si="34"/>
        <v>138</v>
      </c>
      <c r="G54" s="31">
        <f t="shared" si="35"/>
        <v>405</v>
      </c>
      <c r="H54" s="31">
        <f t="shared" si="36"/>
        <v>753</v>
      </c>
      <c r="I54" s="31">
        <f t="shared" si="37"/>
        <v>821</v>
      </c>
      <c r="J54" s="31">
        <f t="shared" si="38"/>
        <v>782</v>
      </c>
      <c r="K54" s="31">
        <f t="shared" si="39"/>
        <v>720</v>
      </c>
      <c r="L54" s="31">
        <f t="shared" si="40"/>
        <v>578</v>
      </c>
      <c r="M54" s="31">
        <f t="shared" si="41"/>
        <v>228</v>
      </c>
      <c r="N54" s="31">
        <f t="shared" si="42"/>
        <v>127</v>
      </c>
      <c r="O54" s="31">
        <f t="shared" si="43"/>
        <v>0</v>
      </c>
      <c r="P54" s="31">
        <f t="shared" si="44"/>
        <v>4566</v>
      </c>
      <c r="Q54" s="31">
        <f t="shared" si="45"/>
        <v>3708</v>
      </c>
      <c r="R54" s="31">
        <f t="shared" si="46"/>
        <v>858</v>
      </c>
      <c r="S54" s="131"/>
      <c r="T54" s="88" t="s">
        <v>102</v>
      </c>
      <c r="U54" s="105">
        <v>1</v>
      </c>
      <c r="V54" s="105">
        <v>1</v>
      </c>
      <c r="W54" s="105">
        <v>12</v>
      </c>
      <c r="X54" s="105">
        <v>110</v>
      </c>
      <c r="Y54" s="105">
        <v>317</v>
      </c>
      <c r="Z54" s="105">
        <v>566</v>
      </c>
      <c r="AA54" s="105">
        <v>611</v>
      </c>
      <c r="AB54" s="105">
        <v>590</v>
      </c>
      <c r="AC54" s="105">
        <v>561</v>
      </c>
      <c r="AD54" s="105">
        <v>485</v>
      </c>
      <c r="AE54" s="105">
        <v>171</v>
      </c>
      <c r="AF54" s="105">
        <v>111</v>
      </c>
      <c r="AG54" s="105">
        <v>0</v>
      </c>
      <c r="AH54" s="105">
        <v>3536</v>
      </c>
      <c r="AI54" s="105">
        <v>2903</v>
      </c>
      <c r="AJ54" s="105">
        <v>633</v>
      </c>
      <c r="AK54" s="60"/>
      <c r="AL54" s="88" t="s">
        <v>103</v>
      </c>
      <c r="AM54" s="105">
        <v>0</v>
      </c>
      <c r="AN54" s="105">
        <v>0</v>
      </c>
      <c r="AO54" s="105">
        <v>0</v>
      </c>
      <c r="AP54" s="105">
        <v>0</v>
      </c>
      <c r="AQ54" s="105">
        <v>0</v>
      </c>
      <c r="AR54" s="105">
        <v>0</v>
      </c>
      <c r="AS54" s="105">
        <v>0</v>
      </c>
      <c r="AT54" s="105">
        <v>1</v>
      </c>
      <c r="AU54" s="105">
        <v>2</v>
      </c>
      <c r="AV54" s="105">
        <v>2</v>
      </c>
      <c r="AW54" s="105">
        <v>0</v>
      </c>
      <c r="AX54" s="105">
        <v>0</v>
      </c>
      <c r="AY54" s="105">
        <v>0</v>
      </c>
      <c r="AZ54" s="105">
        <v>5</v>
      </c>
      <c r="BA54" s="105">
        <v>4</v>
      </c>
      <c r="BB54" s="105">
        <v>1</v>
      </c>
      <c r="BC54" s="60"/>
      <c r="BD54" s="88" t="s">
        <v>103</v>
      </c>
      <c r="BE54" s="105">
        <v>0</v>
      </c>
      <c r="BF54" s="105">
        <v>0</v>
      </c>
      <c r="BG54" s="105">
        <v>0</v>
      </c>
      <c r="BH54" s="105">
        <v>13</v>
      </c>
      <c r="BI54" s="105">
        <v>44</v>
      </c>
      <c r="BJ54" s="105">
        <v>78</v>
      </c>
      <c r="BK54" s="105">
        <v>91</v>
      </c>
      <c r="BL54" s="105">
        <v>89</v>
      </c>
      <c r="BM54" s="105">
        <v>79</v>
      </c>
      <c r="BN54" s="105">
        <v>58</v>
      </c>
      <c r="BO54" s="105">
        <v>42</v>
      </c>
      <c r="BP54" s="105">
        <v>8</v>
      </c>
      <c r="BQ54" s="105">
        <v>0</v>
      </c>
      <c r="BR54" s="105">
        <v>502</v>
      </c>
      <c r="BS54" s="105">
        <v>381</v>
      </c>
      <c r="BT54" s="105">
        <v>121</v>
      </c>
      <c r="BV54" s="88" t="s">
        <v>103</v>
      </c>
      <c r="BW54" s="105">
        <v>0</v>
      </c>
      <c r="BX54" s="105">
        <v>0</v>
      </c>
      <c r="BY54" s="105">
        <v>0</v>
      </c>
      <c r="BZ54" s="105">
        <v>0</v>
      </c>
      <c r="CA54" s="105">
        <v>0</v>
      </c>
      <c r="CB54" s="105">
        <v>0</v>
      </c>
      <c r="CC54" s="105">
        <v>0</v>
      </c>
      <c r="CD54" s="105">
        <v>0</v>
      </c>
      <c r="CE54" s="105">
        <v>0</v>
      </c>
      <c r="CF54" s="105">
        <v>0</v>
      </c>
      <c r="CG54" s="105">
        <v>0</v>
      </c>
      <c r="CH54" s="105">
        <v>0</v>
      </c>
      <c r="CI54" s="105">
        <v>0</v>
      </c>
      <c r="CJ54" s="105">
        <v>0</v>
      </c>
      <c r="CK54" s="105">
        <v>0</v>
      </c>
      <c r="CL54" s="105">
        <v>0</v>
      </c>
      <c r="CN54" s="88" t="s">
        <v>103</v>
      </c>
      <c r="CO54" s="105">
        <v>0</v>
      </c>
      <c r="CP54" s="105">
        <v>0</v>
      </c>
      <c r="CQ54" s="105">
        <v>0</v>
      </c>
      <c r="CR54" s="105">
        <v>2</v>
      </c>
      <c r="CS54" s="105">
        <v>2</v>
      </c>
      <c r="CT54" s="105">
        <v>8</v>
      </c>
      <c r="CU54" s="105">
        <v>11</v>
      </c>
      <c r="CV54" s="105">
        <v>9</v>
      </c>
      <c r="CW54" s="105">
        <v>11</v>
      </c>
      <c r="CX54" s="105">
        <v>9</v>
      </c>
      <c r="CY54" s="105">
        <v>4</v>
      </c>
      <c r="CZ54" s="105">
        <v>6</v>
      </c>
      <c r="DA54" s="105">
        <v>0</v>
      </c>
      <c r="DB54" s="105">
        <v>62</v>
      </c>
      <c r="DC54" s="105">
        <v>45</v>
      </c>
      <c r="DD54" s="105">
        <v>17</v>
      </c>
      <c r="DF54" s="88" t="s">
        <v>103</v>
      </c>
      <c r="DG54" s="105">
        <v>0</v>
      </c>
      <c r="DH54" s="105">
        <v>0</v>
      </c>
      <c r="DI54" s="105">
        <v>0</v>
      </c>
      <c r="DJ54" s="105">
        <v>13</v>
      </c>
      <c r="DK54" s="105">
        <v>42</v>
      </c>
      <c r="DL54" s="105">
        <v>101</v>
      </c>
      <c r="DM54" s="105">
        <v>108</v>
      </c>
      <c r="DN54" s="105">
        <v>93</v>
      </c>
      <c r="DO54" s="105">
        <v>67</v>
      </c>
      <c r="DP54" s="105">
        <v>24</v>
      </c>
      <c r="DQ54" s="105">
        <v>11</v>
      </c>
      <c r="DR54" s="105">
        <v>2</v>
      </c>
      <c r="DS54" s="105">
        <v>0</v>
      </c>
      <c r="DT54" s="105">
        <v>461</v>
      </c>
      <c r="DU54" s="105">
        <v>375</v>
      </c>
      <c r="DV54" s="105">
        <v>86</v>
      </c>
    </row>
    <row r="55" spans="2:126" ht="12.75">
      <c r="B55" s="88" t="s">
        <v>104</v>
      </c>
      <c r="C55" s="31">
        <f t="shared" si="47"/>
        <v>1</v>
      </c>
      <c r="D55" s="31">
        <f t="shared" si="32"/>
        <v>0</v>
      </c>
      <c r="E55" s="31">
        <f t="shared" si="33"/>
        <v>7</v>
      </c>
      <c r="F55" s="31">
        <f t="shared" si="34"/>
        <v>75</v>
      </c>
      <c r="G55" s="31">
        <f t="shared" si="35"/>
        <v>364</v>
      </c>
      <c r="H55" s="31">
        <f t="shared" si="36"/>
        <v>638</v>
      </c>
      <c r="I55" s="31">
        <f t="shared" si="37"/>
        <v>774</v>
      </c>
      <c r="J55" s="31">
        <f t="shared" si="38"/>
        <v>765</v>
      </c>
      <c r="K55" s="31">
        <f t="shared" si="39"/>
        <v>737</v>
      </c>
      <c r="L55" s="31">
        <f t="shared" si="40"/>
        <v>572</v>
      </c>
      <c r="M55" s="31">
        <f t="shared" si="41"/>
        <v>242</v>
      </c>
      <c r="N55" s="31">
        <f t="shared" si="42"/>
        <v>151</v>
      </c>
      <c r="O55" s="31">
        <f t="shared" si="43"/>
        <v>0</v>
      </c>
      <c r="P55" s="31">
        <f t="shared" si="44"/>
        <v>4326</v>
      </c>
      <c r="Q55" s="31">
        <f t="shared" si="45"/>
        <v>3567</v>
      </c>
      <c r="R55" s="31">
        <f t="shared" si="46"/>
        <v>759</v>
      </c>
      <c r="S55" s="131"/>
      <c r="T55" s="88" t="s">
        <v>104</v>
      </c>
      <c r="U55" s="105">
        <v>0</v>
      </c>
      <c r="V55" s="105">
        <v>0</v>
      </c>
      <c r="W55" s="105">
        <v>4</v>
      </c>
      <c r="X55" s="105">
        <v>55</v>
      </c>
      <c r="Y55" s="105">
        <v>266</v>
      </c>
      <c r="Z55" s="105">
        <v>453</v>
      </c>
      <c r="AA55" s="105">
        <v>543</v>
      </c>
      <c r="AB55" s="105">
        <v>546</v>
      </c>
      <c r="AC55" s="105">
        <v>551</v>
      </c>
      <c r="AD55" s="105">
        <v>451</v>
      </c>
      <c r="AE55" s="105">
        <v>199</v>
      </c>
      <c r="AF55" s="105">
        <v>122</v>
      </c>
      <c r="AG55" s="105">
        <v>0</v>
      </c>
      <c r="AH55" s="105">
        <v>3190</v>
      </c>
      <c r="AI55" s="105">
        <v>2674</v>
      </c>
      <c r="AJ55" s="105">
        <v>516</v>
      </c>
      <c r="AK55" s="60"/>
      <c r="AL55" s="88" t="s">
        <v>105</v>
      </c>
      <c r="AM55" s="105">
        <v>0</v>
      </c>
      <c r="AN55" s="105">
        <v>0</v>
      </c>
      <c r="AO55" s="105">
        <v>0</v>
      </c>
      <c r="AP55" s="105">
        <v>0</v>
      </c>
      <c r="AQ55" s="105">
        <v>0</v>
      </c>
      <c r="AR55" s="105">
        <v>0</v>
      </c>
      <c r="AS55" s="105">
        <v>0</v>
      </c>
      <c r="AT55" s="105">
        <v>0</v>
      </c>
      <c r="AU55" s="105">
        <v>0</v>
      </c>
      <c r="AV55" s="105">
        <v>0</v>
      </c>
      <c r="AW55" s="105">
        <v>0</v>
      </c>
      <c r="AX55" s="105">
        <v>0</v>
      </c>
      <c r="AY55" s="105">
        <v>0</v>
      </c>
      <c r="AZ55" s="105">
        <v>0</v>
      </c>
      <c r="BA55" s="105">
        <v>0</v>
      </c>
      <c r="BB55" s="105">
        <v>0</v>
      </c>
      <c r="BC55" s="60"/>
      <c r="BD55" s="88" t="s">
        <v>105</v>
      </c>
      <c r="BE55" s="105">
        <v>0</v>
      </c>
      <c r="BF55" s="105">
        <v>0</v>
      </c>
      <c r="BG55" s="105">
        <v>0</v>
      </c>
      <c r="BH55" s="105">
        <v>5</v>
      </c>
      <c r="BI55" s="105">
        <v>41</v>
      </c>
      <c r="BJ55" s="105">
        <v>92</v>
      </c>
      <c r="BK55" s="105">
        <v>125</v>
      </c>
      <c r="BL55" s="105">
        <v>121</v>
      </c>
      <c r="BM55" s="105">
        <v>110</v>
      </c>
      <c r="BN55" s="105">
        <v>76</v>
      </c>
      <c r="BO55" s="105">
        <v>26</v>
      </c>
      <c r="BP55" s="105">
        <v>21</v>
      </c>
      <c r="BQ55" s="105">
        <v>0</v>
      </c>
      <c r="BR55" s="105">
        <v>617</v>
      </c>
      <c r="BS55" s="105">
        <v>479</v>
      </c>
      <c r="BT55" s="105">
        <v>138</v>
      </c>
      <c r="BV55" s="88" t="s">
        <v>105</v>
      </c>
      <c r="BW55" s="105">
        <v>0</v>
      </c>
      <c r="BX55" s="105">
        <v>0</v>
      </c>
      <c r="BY55" s="105">
        <v>0</v>
      </c>
      <c r="BZ55" s="105">
        <v>0</v>
      </c>
      <c r="CA55" s="105">
        <v>0</v>
      </c>
      <c r="CB55" s="105">
        <v>0</v>
      </c>
      <c r="CC55" s="105">
        <v>0</v>
      </c>
      <c r="CD55" s="105">
        <v>0</v>
      </c>
      <c r="CE55" s="105">
        <v>0</v>
      </c>
      <c r="CF55" s="105">
        <v>0</v>
      </c>
      <c r="CG55" s="105">
        <v>0</v>
      </c>
      <c r="CH55" s="105">
        <v>0</v>
      </c>
      <c r="CI55" s="105">
        <v>0</v>
      </c>
      <c r="CJ55" s="105">
        <v>0</v>
      </c>
      <c r="CK55" s="105">
        <v>0</v>
      </c>
      <c r="CL55" s="105">
        <v>0</v>
      </c>
      <c r="CN55" s="88" t="s">
        <v>105</v>
      </c>
      <c r="CO55" s="105">
        <v>1</v>
      </c>
      <c r="CP55" s="105">
        <v>0</v>
      </c>
      <c r="CQ55" s="105">
        <v>3</v>
      </c>
      <c r="CR55" s="105">
        <v>5</v>
      </c>
      <c r="CS55" s="105">
        <v>11</v>
      </c>
      <c r="CT55" s="105">
        <v>10</v>
      </c>
      <c r="CU55" s="105">
        <v>8</v>
      </c>
      <c r="CV55" s="105">
        <v>8</v>
      </c>
      <c r="CW55" s="105">
        <v>8</v>
      </c>
      <c r="CX55" s="105">
        <v>9</v>
      </c>
      <c r="CY55" s="105">
        <v>5</v>
      </c>
      <c r="CZ55" s="105">
        <v>4</v>
      </c>
      <c r="DA55" s="105">
        <v>0</v>
      </c>
      <c r="DB55" s="105">
        <v>72</v>
      </c>
      <c r="DC55" s="105">
        <v>52</v>
      </c>
      <c r="DD55" s="105">
        <v>20</v>
      </c>
      <c r="DF55" s="88" t="s">
        <v>105</v>
      </c>
      <c r="DG55" s="105">
        <v>0</v>
      </c>
      <c r="DH55" s="105">
        <v>0</v>
      </c>
      <c r="DI55" s="105">
        <v>0</v>
      </c>
      <c r="DJ55" s="105">
        <v>10</v>
      </c>
      <c r="DK55" s="105">
        <v>46</v>
      </c>
      <c r="DL55" s="105">
        <v>83</v>
      </c>
      <c r="DM55" s="105">
        <v>98</v>
      </c>
      <c r="DN55" s="105">
        <v>90</v>
      </c>
      <c r="DO55" s="105">
        <v>68</v>
      </c>
      <c r="DP55" s="105">
        <v>36</v>
      </c>
      <c r="DQ55" s="105">
        <v>12</v>
      </c>
      <c r="DR55" s="105">
        <v>4</v>
      </c>
      <c r="DS55" s="105">
        <v>0</v>
      </c>
      <c r="DT55" s="105">
        <v>447</v>
      </c>
      <c r="DU55" s="105">
        <v>362</v>
      </c>
      <c r="DV55" s="105">
        <v>85</v>
      </c>
    </row>
    <row r="56" spans="2:126" ht="12.75">
      <c r="B56" s="88" t="s">
        <v>106</v>
      </c>
      <c r="C56" s="31">
        <f t="shared" si="47"/>
        <v>0</v>
      </c>
      <c r="D56" s="31">
        <f t="shared" si="32"/>
        <v>0</v>
      </c>
      <c r="E56" s="31">
        <f t="shared" si="33"/>
        <v>4</v>
      </c>
      <c r="F56" s="31">
        <f t="shared" si="34"/>
        <v>46</v>
      </c>
      <c r="G56" s="31">
        <f t="shared" si="35"/>
        <v>194</v>
      </c>
      <c r="H56" s="31">
        <f t="shared" si="36"/>
        <v>395</v>
      </c>
      <c r="I56" s="31">
        <f t="shared" si="37"/>
        <v>462</v>
      </c>
      <c r="J56" s="31">
        <f t="shared" si="38"/>
        <v>525</v>
      </c>
      <c r="K56" s="31">
        <f t="shared" si="39"/>
        <v>456</v>
      </c>
      <c r="L56" s="31">
        <f t="shared" si="40"/>
        <v>345</v>
      </c>
      <c r="M56" s="31">
        <f t="shared" si="41"/>
        <v>169</v>
      </c>
      <c r="N56" s="31">
        <f t="shared" si="42"/>
        <v>114</v>
      </c>
      <c r="O56" s="31">
        <f t="shared" si="43"/>
        <v>0</v>
      </c>
      <c r="P56" s="31">
        <f t="shared" si="44"/>
        <v>2710</v>
      </c>
      <c r="Q56" s="31">
        <f t="shared" si="45"/>
        <v>2230</v>
      </c>
      <c r="R56" s="31">
        <f t="shared" si="46"/>
        <v>480</v>
      </c>
      <c r="S56" s="131"/>
      <c r="T56" s="88" t="s">
        <v>106</v>
      </c>
      <c r="U56" s="105">
        <v>0</v>
      </c>
      <c r="V56" s="105">
        <v>0</v>
      </c>
      <c r="W56" s="105">
        <v>1</v>
      </c>
      <c r="X56" s="105">
        <v>33</v>
      </c>
      <c r="Y56" s="105">
        <v>139</v>
      </c>
      <c r="Z56" s="105">
        <v>286</v>
      </c>
      <c r="AA56" s="105">
        <v>313</v>
      </c>
      <c r="AB56" s="105">
        <v>342</v>
      </c>
      <c r="AC56" s="105">
        <v>339</v>
      </c>
      <c r="AD56" s="105">
        <v>277</v>
      </c>
      <c r="AE56" s="105">
        <v>143</v>
      </c>
      <c r="AF56" s="105">
        <v>95</v>
      </c>
      <c r="AG56" s="105">
        <v>0</v>
      </c>
      <c r="AH56" s="105">
        <v>1968</v>
      </c>
      <c r="AI56" s="105">
        <v>1632</v>
      </c>
      <c r="AJ56" s="105">
        <v>336</v>
      </c>
      <c r="AK56" s="60"/>
      <c r="AL56" s="88" t="s">
        <v>107</v>
      </c>
      <c r="AM56" s="105">
        <v>0</v>
      </c>
      <c r="AN56" s="105">
        <v>0</v>
      </c>
      <c r="AO56" s="105">
        <v>0</v>
      </c>
      <c r="AP56" s="105">
        <v>0</v>
      </c>
      <c r="AQ56" s="105">
        <v>0</v>
      </c>
      <c r="AR56" s="105">
        <v>0</v>
      </c>
      <c r="AS56" s="105">
        <v>0</v>
      </c>
      <c r="AT56" s="105">
        <v>0</v>
      </c>
      <c r="AU56" s="105">
        <v>0</v>
      </c>
      <c r="AV56" s="105">
        <v>0</v>
      </c>
      <c r="AW56" s="105">
        <v>0</v>
      </c>
      <c r="AX56" s="105">
        <v>0</v>
      </c>
      <c r="AY56" s="105">
        <v>0</v>
      </c>
      <c r="AZ56" s="105">
        <v>0</v>
      </c>
      <c r="BA56" s="105">
        <v>0</v>
      </c>
      <c r="BB56" s="105">
        <v>0</v>
      </c>
      <c r="BC56" s="60"/>
      <c r="BD56" s="88" t="s">
        <v>107</v>
      </c>
      <c r="BE56" s="105">
        <v>0</v>
      </c>
      <c r="BF56" s="105">
        <v>0</v>
      </c>
      <c r="BG56" s="105">
        <v>0</v>
      </c>
      <c r="BH56" s="105">
        <v>7</v>
      </c>
      <c r="BI56" s="105">
        <v>19</v>
      </c>
      <c r="BJ56" s="105">
        <v>52</v>
      </c>
      <c r="BK56" s="105">
        <v>72</v>
      </c>
      <c r="BL56" s="105">
        <v>103</v>
      </c>
      <c r="BM56" s="105">
        <v>55</v>
      </c>
      <c r="BN56" s="105">
        <v>38</v>
      </c>
      <c r="BO56" s="105">
        <v>15</v>
      </c>
      <c r="BP56" s="105">
        <v>12</v>
      </c>
      <c r="BQ56" s="105">
        <v>0</v>
      </c>
      <c r="BR56" s="105">
        <v>373</v>
      </c>
      <c r="BS56" s="105">
        <v>297</v>
      </c>
      <c r="BT56" s="105">
        <v>76</v>
      </c>
      <c r="BV56" s="88" t="s">
        <v>107</v>
      </c>
      <c r="BW56" s="105">
        <v>0</v>
      </c>
      <c r="BX56" s="105">
        <v>0</v>
      </c>
      <c r="BY56" s="105">
        <v>0</v>
      </c>
      <c r="BZ56" s="105">
        <v>0</v>
      </c>
      <c r="CA56" s="105">
        <v>0</v>
      </c>
      <c r="CB56" s="105">
        <v>0</v>
      </c>
      <c r="CC56" s="105">
        <v>0</v>
      </c>
      <c r="CD56" s="105">
        <v>0</v>
      </c>
      <c r="CE56" s="105">
        <v>0</v>
      </c>
      <c r="CF56" s="105">
        <v>0</v>
      </c>
      <c r="CG56" s="105">
        <v>0</v>
      </c>
      <c r="CH56" s="105">
        <v>0</v>
      </c>
      <c r="CI56" s="105">
        <v>0</v>
      </c>
      <c r="CJ56" s="105">
        <v>0</v>
      </c>
      <c r="CK56" s="105">
        <v>0</v>
      </c>
      <c r="CL56" s="105">
        <v>0</v>
      </c>
      <c r="CN56" s="88" t="s">
        <v>107</v>
      </c>
      <c r="CO56" s="105">
        <v>0</v>
      </c>
      <c r="CP56" s="105">
        <v>0</v>
      </c>
      <c r="CQ56" s="105">
        <v>3</v>
      </c>
      <c r="CR56" s="105">
        <v>5</v>
      </c>
      <c r="CS56" s="105">
        <v>11</v>
      </c>
      <c r="CT56" s="105">
        <v>4</v>
      </c>
      <c r="CU56" s="105">
        <v>8</v>
      </c>
      <c r="CV56" s="105">
        <v>5</v>
      </c>
      <c r="CW56" s="105">
        <v>7</v>
      </c>
      <c r="CX56" s="105">
        <v>5</v>
      </c>
      <c r="CY56" s="105">
        <v>2</v>
      </c>
      <c r="CZ56" s="105">
        <v>0</v>
      </c>
      <c r="DA56" s="105">
        <v>0</v>
      </c>
      <c r="DB56" s="105">
        <v>50</v>
      </c>
      <c r="DC56" s="105">
        <v>38</v>
      </c>
      <c r="DD56" s="105">
        <v>12</v>
      </c>
      <c r="DF56" s="88" t="s">
        <v>107</v>
      </c>
      <c r="DG56" s="105">
        <v>0</v>
      </c>
      <c r="DH56" s="105">
        <v>0</v>
      </c>
      <c r="DI56" s="105">
        <v>0</v>
      </c>
      <c r="DJ56" s="105">
        <v>1</v>
      </c>
      <c r="DK56" s="105">
        <v>25</v>
      </c>
      <c r="DL56" s="105">
        <v>53</v>
      </c>
      <c r="DM56" s="105">
        <v>69</v>
      </c>
      <c r="DN56" s="105">
        <v>75</v>
      </c>
      <c r="DO56" s="105">
        <v>55</v>
      </c>
      <c r="DP56" s="105">
        <v>25</v>
      </c>
      <c r="DQ56" s="105">
        <v>9</v>
      </c>
      <c r="DR56" s="105">
        <v>7</v>
      </c>
      <c r="DS56" s="105">
        <v>0</v>
      </c>
      <c r="DT56" s="105">
        <v>319</v>
      </c>
      <c r="DU56" s="105">
        <v>263</v>
      </c>
      <c r="DV56" s="105">
        <v>56</v>
      </c>
    </row>
    <row r="57" spans="2:126" ht="12.75">
      <c r="B57" s="88" t="s">
        <v>108</v>
      </c>
      <c r="C57" s="31">
        <f t="shared" si="47"/>
        <v>3</v>
      </c>
      <c r="D57" s="31">
        <f t="shared" si="32"/>
        <v>1</v>
      </c>
      <c r="E57" s="31">
        <f t="shared" si="33"/>
        <v>11</v>
      </c>
      <c r="F57" s="31">
        <f t="shared" si="34"/>
        <v>39</v>
      </c>
      <c r="G57" s="31">
        <f t="shared" si="35"/>
        <v>184</v>
      </c>
      <c r="H57" s="31">
        <f t="shared" si="36"/>
        <v>520</v>
      </c>
      <c r="I57" s="31">
        <f t="shared" si="37"/>
        <v>711</v>
      </c>
      <c r="J57" s="31">
        <f t="shared" si="38"/>
        <v>807</v>
      </c>
      <c r="K57" s="31">
        <f t="shared" si="39"/>
        <v>740</v>
      </c>
      <c r="L57" s="31">
        <f t="shared" si="40"/>
        <v>519</v>
      </c>
      <c r="M57" s="31">
        <f t="shared" si="41"/>
        <v>239</v>
      </c>
      <c r="N57" s="31">
        <f t="shared" si="42"/>
        <v>148</v>
      </c>
      <c r="O57" s="31">
        <f t="shared" si="43"/>
        <v>0</v>
      </c>
      <c r="P57" s="31">
        <f t="shared" si="44"/>
        <v>3922</v>
      </c>
      <c r="Q57" s="31">
        <f t="shared" si="45"/>
        <v>3333</v>
      </c>
      <c r="R57" s="31">
        <f t="shared" si="46"/>
        <v>589</v>
      </c>
      <c r="S57" s="131"/>
      <c r="T57" s="88" t="s">
        <v>108</v>
      </c>
      <c r="U57" s="105">
        <v>0</v>
      </c>
      <c r="V57" s="105">
        <v>0</v>
      </c>
      <c r="W57" s="105">
        <v>3</v>
      </c>
      <c r="X57" s="105">
        <v>27</v>
      </c>
      <c r="Y57" s="105">
        <v>119</v>
      </c>
      <c r="Z57" s="105">
        <v>342</v>
      </c>
      <c r="AA57" s="105">
        <v>464</v>
      </c>
      <c r="AB57" s="105">
        <v>540</v>
      </c>
      <c r="AC57" s="105">
        <v>525</v>
      </c>
      <c r="AD57" s="105">
        <v>387</v>
      </c>
      <c r="AE57" s="105">
        <v>180</v>
      </c>
      <c r="AF57" s="105">
        <v>127</v>
      </c>
      <c r="AG57" s="105">
        <v>0</v>
      </c>
      <c r="AH57" s="105">
        <v>2714</v>
      </c>
      <c r="AI57" s="105">
        <v>2336</v>
      </c>
      <c r="AJ57" s="105">
        <v>378</v>
      </c>
      <c r="AK57" s="60"/>
      <c r="AL57" s="88" t="s">
        <v>109</v>
      </c>
      <c r="AM57" s="105">
        <v>0</v>
      </c>
      <c r="AN57" s="105">
        <v>0</v>
      </c>
      <c r="AO57" s="105">
        <v>0</v>
      </c>
      <c r="AP57" s="105">
        <v>0</v>
      </c>
      <c r="AQ57" s="105">
        <v>0</v>
      </c>
      <c r="AR57" s="105">
        <v>0</v>
      </c>
      <c r="AS57" s="105">
        <v>0</v>
      </c>
      <c r="AT57" s="105">
        <v>0</v>
      </c>
      <c r="AU57" s="105">
        <v>1</v>
      </c>
      <c r="AV57" s="105">
        <v>0</v>
      </c>
      <c r="AW57" s="105">
        <v>0</v>
      </c>
      <c r="AX57" s="105">
        <v>0</v>
      </c>
      <c r="AY57" s="105">
        <v>0</v>
      </c>
      <c r="AZ57" s="105">
        <v>1</v>
      </c>
      <c r="BA57" s="105">
        <v>1</v>
      </c>
      <c r="BB57" s="105">
        <v>0</v>
      </c>
      <c r="BC57" s="60"/>
      <c r="BD57" s="88" t="s">
        <v>109</v>
      </c>
      <c r="BE57" s="105">
        <v>2</v>
      </c>
      <c r="BF57" s="105">
        <v>0</v>
      </c>
      <c r="BG57" s="105">
        <v>0</v>
      </c>
      <c r="BH57" s="105">
        <v>4</v>
      </c>
      <c r="BI57" s="105">
        <v>27</v>
      </c>
      <c r="BJ57" s="105">
        <v>88</v>
      </c>
      <c r="BK57" s="105">
        <v>127</v>
      </c>
      <c r="BL57" s="105">
        <v>149</v>
      </c>
      <c r="BM57" s="105">
        <v>116</v>
      </c>
      <c r="BN57" s="105">
        <v>80</v>
      </c>
      <c r="BO57" s="105">
        <v>42</v>
      </c>
      <c r="BP57" s="105">
        <v>16</v>
      </c>
      <c r="BQ57" s="105">
        <v>0</v>
      </c>
      <c r="BR57" s="105">
        <v>651</v>
      </c>
      <c r="BS57" s="105">
        <v>546</v>
      </c>
      <c r="BT57" s="105">
        <v>105</v>
      </c>
      <c r="BV57" s="88" t="s">
        <v>109</v>
      </c>
      <c r="BW57" s="105">
        <v>0</v>
      </c>
      <c r="BX57" s="105">
        <v>0</v>
      </c>
      <c r="BY57" s="105">
        <v>0</v>
      </c>
      <c r="BZ57" s="105">
        <v>0</v>
      </c>
      <c r="CA57" s="105">
        <v>0</v>
      </c>
      <c r="CB57" s="105">
        <v>0</v>
      </c>
      <c r="CC57" s="105">
        <v>0</v>
      </c>
      <c r="CD57" s="105">
        <v>0</v>
      </c>
      <c r="CE57" s="105">
        <v>0</v>
      </c>
      <c r="CF57" s="105">
        <v>0</v>
      </c>
      <c r="CG57" s="105">
        <v>0</v>
      </c>
      <c r="CH57" s="105">
        <v>0</v>
      </c>
      <c r="CI57" s="105">
        <v>0</v>
      </c>
      <c r="CJ57" s="105">
        <v>0</v>
      </c>
      <c r="CK57" s="105">
        <v>0</v>
      </c>
      <c r="CL57" s="105">
        <v>0</v>
      </c>
      <c r="CN57" s="88" t="s">
        <v>109</v>
      </c>
      <c r="CO57" s="105">
        <v>1</v>
      </c>
      <c r="CP57" s="105">
        <v>1</v>
      </c>
      <c r="CQ57" s="105">
        <v>8</v>
      </c>
      <c r="CR57" s="105">
        <v>7</v>
      </c>
      <c r="CS57" s="105">
        <v>17</v>
      </c>
      <c r="CT57" s="105">
        <v>18</v>
      </c>
      <c r="CU57" s="105">
        <v>15</v>
      </c>
      <c r="CV57" s="105">
        <v>19</v>
      </c>
      <c r="CW57" s="105">
        <v>13</v>
      </c>
      <c r="CX57" s="105">
        <v>8</v>
      </c>
      <c r="CY57" s="105">
        <v>7</v>
      </c>
      <c r="CZ57" s="105">
        <v>3</v>
      </c>
      <c r="DA57" s="105">
        <v>0</v>
      </c>
      <c r="DB57" s="105">
        <v>117</v>
      </c>
      <c r="DC57" s="105">
        <v>84</v>
      </c>
      <c r="DD57" s="105">
        <v>33</v>
      </c>
      <c r="DF57" s="88" t="s">
        <v>109</v>
      </c>
      <c r="DG57" s="105">
        <v>0</v>
      </c>
      <c r="DH57" s="105">
        <v>0</v>
      </c>
      <c r="DI57" s="105">
        <v>0</v>
      </c>
      <c r="DJ57" s="105">
        <v>1</v>
      </c>
      <c r="DK57" s="105">
        <v>21</v>
      </c>
      <c r="DL57" s="105">
        <v>72</v>
      </c>
      <c r="DM57" s="105">
        <v>105</v>
      </c>
      <c r="DN57" s="105">
        <v>99</v>
      </c>
      <c r="DO57" s="105">
        <v>85</v>
      </c>
      <c r="DP57" s="105">
        <v>44</v>
      </c>
      <c r="DQ57" s="105">
        <v>10</v>
      </c>
      <c r="DR57" s="105">
        <v>2</v>
      </c>
      <c r="DS57" s="105">
        <v>0</v>
      </c>
      <c r="DT57" s="105">
        <v>439</v>
      </c>
      <c r="DU57" s="105">
        <v>366</v>
      </c>
      <c r="DV57" s="105">
        <v>73</v>
      </c>
    </row>
    <row r="58" spans="2:126" ht="12.75">
      <c r="B58" s="88" t="s">
        <v>110</v>
      </c>
      <c r="C58" s="31">
        <f t="shared" si="47"/>
        <v>0</v>
      </c>
      <c r="D58" s="31">
        <f t="shared" si="32"/>
        <v>0</v>
      </c>
      <c r="E58" s="31">
        <f t="shared" si="33"/>
        <v>2</v>
      </c>
      <c r="F58" s="31">
        <f t="shared" si="34"/>
        <v>14</v>
      </c>
      <c r="G58" s="31">
        <f t="shared" si="35"/>
        <v>102</v>
      </c>
      <c r="H58" s="31">
        <f t="shared" si="36"/>
        <v>241</v>
      </c>
      <c r="I58" s="31">
        <f t="shared" si="37"/>
        <v>390</v>
      </c>
      <c r="J58" s="31">
        <f t="shared" si="38"/>
        <v>463</v>
      </c>
      <c r="K58" s="31">
        <f t="shared" si="39"/>
        <v>416</v>
      </c>
      <c r="L58" s="31">
        <f t="shared" si="40"/>
        <v>266</v>
      </c>
      <c r="M58" s="31">
        <f t="shared" si="41"/>
        <v>155</v>
      </c>
      <c r="N58" s="31">
        <f t="shared" si="42"/>
        <v>105</v>
      </c>
      <c r="O58" s="31">
        <f t="shared" si="43"/>
        <v>0</v>
      </c>
      <c r="P58" s="31">
        <f t="shared" si="44"/>
        <v>2154</v>
      </c>
      <c r="Q58" s="31">
        <f t="shared" si="45"/>
        <v>1833</v>
      </c>
      <c r="R58" s="31">
        <f t="shared" si="46"/>
        <v>321</v>
      </c>
      <c r="S58" s="131"/>
      <c r="T58" s="88" t="s">
        <v>110</v>
      </c>
      <c r="U58" s="105">
        <v>0</v>
      </c>
      <c r="V58" s="105">
        <v>0</v>
      </c>
      <c r="W58" s="105">
        <v>1</v>
      </c>
      <c r="X58" s="105">
        <v>4</v>
      </c>
      <c r="Y58" s="105">
        <v>56</v>
      </c>
      <c r="Z58" s="105">
        <v>149</v>
      </c>
      <c r="AA58" s="105">
        <v>267</v>
      </c>
      <c r="AB58" s="105">
        <v>311</v>
      </c>
      <c r="AC58" s="105">
        <v>296</v>
      </c>
      <c r="AD58" s="105">
        <v>198</v>
      </c>
      <c r="AE58" s="105">
        <v>125</v>
      </c>
      <c r="AF58" s="105">
        <v>96</v>
      </c>
      <c r="AG58" s="105">
        <v>0</v>
      </c>
      <c r="AH58" s="105">
        <v>1503</v>
      </c>
      <c r="AI58" s="105">
        <v>1315</v>
      </c>
      <c r="AJ58" s="105">
        <v>188</v>
      </c>
      <c r="AK58" s="60"/>
      <c r="AL58" s="88" t="s">
        <v>111</v>
      </c>
      <c r="AM58" s="105">
        <v>0</v>
      </c>
      <c r="AN58" s="105">
        <v>0</v>
      </c>
      <c r="AO58" s="105">
        <v>0</v>
      </c>
      <c r="AP58" s="105">
        <v>0</v>
      </c>
      <c r="AQ58" s="105">
        <v>0</v>
      </c>
      <c r="AR58" s="105">
        <v>0</v>
      </c>
      <c r="AS58" s="105">
        <v>0</v>
      </c>
      <c r="AT58" s="105">
        <v>0</v>
      </c>
      <c r="AU58" s="105">
        <v>0</v>
      </c>
      <c r="AV58" s="105">
        <v>0</v>
      </c>
      <c r="AW58" s="105">
        <v>0</v>
      </c>
      <c r="AX58" s="105">
        <v>0</v>
      </c>
      <c r="AY58" s="105">
        <v>0</v>
      </c>
      <c r="AZ58" s="105">
        <v>0</v>
      </c>
      <c r="BA58" s="105">
        <v>0</v>
      </c>
      <c r="BB58" s="105">
        <v>0</v>
      </c>
      <c r="BC58" s="60"/>
      <c r="BD58" s="88" t="s">
        <v>111</v>
      </c>
      <c r="BE58" s="105">
        <v>0</v>
      </c>
      <c r="BF58" s="105">
        <v>0</v>
      </c>
      <c r="BG58" s="105">
        <v>0</v>
      </c>
      <c r="BH58" s="105">
        <v>2</v>
      </c>
      <c r="BI58" s="105">
        <v>21</v>
      </c>
      <c r="BJ58" s="105">
        <v>44</v>
      </c>
      <c r="BK58" s="105">
        <v>61</v>
      </c>
      <c r="BL58" s="105">
        <v>82</v>
      </c>
      <c r="BM58" s="105">
        <v>61</v>
      </c>
      <c r="BN58" s="105">
        <v>39</v>
      </c>
      <c r="BO58" s="105">
        <v>16</v>
      </c>
      <c r="BP58" s="105">
        <v>7</v>
      </c>
      <c r="BQ58" s="105">
        <v>0</v>
      </c>
      <c r="BR58" s="105">
        <v>333</v>
      </c>
      <c r="BS58" s="105">
        <v>268</v>
      </c>
      <c r="BT58" s="105">
        <v>65</v>
      </c>
      <c r="BV58" s="88" t="s">
        <v>111</v>
      </c>
      <c r="BW58" s="105">
        <v>0</v>
      </c>
      <c r="BX58" s="105">
        <v>0</v>
      </c>
      <c r="BY58" s="105">
        <v>0</v>
      </c>
      <c r="BZ58" s="105">
        <v>0</v>
      </c>
      <c r="CA58" s="105">
        <v>0</v>
      </c>
      <c r="CB58" s="105">
        <v>0</v>
      </c>
      <c r="CC58" s="105">
        <v>0</v>
      </c>
      <c r="CD58" s="105">
        <v>0</v>
      </c>
      <c r="CE58" s="105">
        <v>0</v>
      </c>
      <c r="CF58" s="105">
        <v>0</v>
      </c>
      <c r="CG58" s="105">
        <v>0</v>
      </c>
      <c r="CH58" s="105">
        <v>0</v>
      </c>
      <c r="CI58" s="105">
        <v>0</v>
      </c>
      <c r="CJ58" s="105">
        <v>0</v>
      </c>
      <c r="CK58" s="105">
        <v>0</v>
      </c>
      <c r="CL58" s="105">
        <v>0</v>
      </c>
      <c r="CN58" s="88" t="s">
        <v>111</v>
      </c>
      <c r="CO58" s="105">
        <v>0</v>
      </c>
      <c r="CP58" s="105">
        <v>0</v>
      </c>
      <c r="CQ58" s="105">
        <v>1</v>
      </c>
      <c r="CR58" s="105">
        <v>8</v>
      </c>
      <c r="CS58" s="105">
        <v>14</v>
      </c>
      <c r="CT58" s="105">
        <v>14</v>
      </c>
      <c r="CU58" s="105">
        <v>15</v>
      </c>
      <c r="CV58" s="105">
        <v>12</v>
      </c>
      <c r="CW58" s="105">
        <v>7</v>
      </c>
      <c r="CX58" s="105">
        <v>6</v>
      </c>
      <c r="CY58" s="105">
        <v>6</v>
      </c>
      <c r="CZ58" s="105">
        <v>0</v>
      </c>
      <c r="DA58" s="105">
        <v>0</v>
      </c>
      <c r="DB58" s="105">
        <v>83</v>
      </c>
      <c r="DC58" s="105">
        <v>54</v>
      </c>
      <c r="DD58" s="105">
        <v>29</v>
      </c>
      <c r="DF58" s="88" t="s">
        <v>111</v>
      </c>
      <c r="DG58" s="105">
        <v>0</v>
      </c>
      <c r="DH58" s="105">
        <v>0</v>
      </c>
      <c r="DI58" s="105">
        <v>0</v>
      </c>
      <c r="DJ58" s="105">
        <v>0</v>
      </c>
      <c r="DK58" s="105">
        <v>11</v>
      </c>
      <c r="DL58" s="105">
        <v>34</v>
      </c>
      <c r="DM58" s="105">
        <v>47</v>
      </c>
      <c r="DN58" s="105">
        <v>58</v>
      </c>
      <c r="DO58" s="105">
        <v>52</v>
      </c>
      <c r="DP58" s="105">
        <v>23</v>
      </c>
      <c r="DQ58" s="105">
        <v>8</v>
      </c>
      <c r="DR58" s="105">
        <v>2</v>
      </c>
      <c r="DS58" s="105">
        <v>0</v>
      </c>
      <c r="DT58" s="105">
        <v>235</v>
      </c>
      <c r="DU58" s="105">
        <v>196</v>
      </c>
      <c r="DV58" s="105">
        <v>39</v>
      </c>
    </row>
    <row r="59" spans="2:126" ht="12.75">
      <c r="B59" s="88" t="s">
        <v>112</v>
      </c>
      <c r="C59" s="31">
        <f t="shared" si="47"/>
        <v>1</v>
      </c>
      <c r="D59" s="31">
        <f t="shared" si="32"/>
        <v>0</v>
      </c>
      <c r="E59" s="31">
        <f t="shared" si="33"/>
        <v>4</v>
      </c>
      <c r="F59" s="31">
        <f t="shared" si="34"/>
        <v>7</v>
      </c>
      <c r="G59" s="31">
        <f t="shared" si="35"/>
        <v>59</v>
      </c>
      <c r="H59" s="31">
        <f t="shared" si="36"/>
        <v>133</v>
      </c>
      <c r="I59" s="31">
        <f t="shared" si="37"/>
        <v>244</v>
      </c>
      <c r="J59" s="31">
        <f t="shared" si="38"/>
        <v>308</v>
      </c>
      <c r="K59" s="31">
        <f t="shared" si="39"/>
        <v>282</v>
      </c>
      <c r="L59" s="31">
        <f t="shared" si="40"/>
        <v>213</v>
      </c>
      <c r="M59" s="31">
        <f t="shared" si="41"/>
        <v>124</v>
      </c>
      <c r="N59" s="31">
        <f t="shared" si="42"/>
        <v>80</v>
      </c>
      <c r="O59" s="31">
        <f t="shared" si="43"/>
        <v>0</v>
      </c>
      <c r="P59" s="31">
        <f t="shared" si="44"/>
        <v>1455</v>
      </c>
      <c r="Q59" s="31">
        <f t="shared" si="45"/>
        <v>1224</v>
      </c>
      <c r="R59" s="31">
        <f t="shared" si="46"/>
        <v>231</v>
      </c>
      <c r="S59" s="131"/>
      <c r="T59" s="88" t="s">
        <v>112</v>
      </c>
      <c r="U59" s="105">
        <v>0</v>
      </c>
      <c r="V59" s="105">
        <v>0</v>
      </c>
      <c r="W59" s="105">
        <v>0</v>
      </c>
      <c r="X59" s="105">
        <v>1</v>
      </c>
      <c r="Y59" s="105">
        <v>30</v>
      </c>
      <c r="Z59" s="105">
        <v>89</v>
      </c>
      <c r="AA59" s="105">
        <v>165</v>
      </c>
      <c r="AB59" s="105">
        <v>189</v>
      </c>
      <c r="AC59" s="105">
        <v>190</v>
      </c>
      <c r="AD59" s="105">
        <v>159</v>
      </c>
      <c r="AE59" s="105">
        <v>92</v>
      </c>
      <c r="AF59" s="105">
        <v>68</v>
      </c>
      <c r="AG59" s="105">
        <v>0</v>
      </c>
      <c r="AH59" s="105">
        <v>983</v>
      </c>
      <c r="AI59" s="105">
        <v>846</v>
      </c>
      <c r="AJ59" s="105">
        <v>137</v>
      </c>
      <c r="AK59" s="60"/>
      <c r="AL59" s="88" t="s">
        <v>113</v>
      </c>
      <c r="AM59" s="105">
        <v>0</v>
      </c>
      <c r="AN59" s="105">
        <v>0</v>
      </c>
      <c r="AO59" s="105">
        <v>0</v>
      </c>
      <c r="AP59" s="105">
        <v>0</v>
      </c>
      <c r="AQ59" s="105">
        <v>0</v>
      </c>
      <c r="AR59" s="105">
        <v>0</v>
      </c>
      <c r="AS59" s="105">
        <v>0</v>
      </c>
      <c r="AT59" s="105">
        <v>0</v>
      </c>
      <c r="AU59" s="105">
        <v>1</v>
      </c>
      <c r="AV59" s="105">
        <v>0</v>
      </c>
      <c r="AW59" s="105">
        <v>0</v>
      </c>
      <c r="AX59" s="105">
        <v>0</v>
      </c>
      <c r="AY59" s="105">
        <v>0</v>
      </c>
      <c r="AZ59" s="105">
        <v>1</v>
      </c>
      <c r="BA59" s="105">
        <v>1</v>
      </c>
      <c r="BB59" s="105">
        <v>0</v>
      </c>
      <c r="BC59" s="60"/>
      <c r="BD59" s="88" t="s">
        <v>113</v>
      </c>
      <c r="BE59" s="105">
        <v>1</v>
      </c>
      <c r="BF59" s="105">
        <v>0</v>
      </c>
      <c r="BG59" s="105">
        <v>0</v>
      </c>
      <c r="BH59" s="105">
        <v>1</v>
      </c>
      <c r="BI59" s="105">
        <v>10</v>
      </c>
      <c r="BJ59" s="105">
        <v>17</v>
      </c>
      <c r="BK59" s="105">
        <v>40</v>
      </c>
      <c r="BL59" s="105">
        <v>67</v>
      </c>
      <c r="BM59" s="105">
        <v>55</v>
      </c>
      <c r="BN59" s="105">
        <v>24</v>
      </c>
      <c r="BO59" s="105">
        <v>17</v>
      </c>
      <c r="BP59" s="105">
        <v>7</v>
      </c>
      <c r="BQ59" s="105">
        <v>0</v>
      </c>
      <c r="BR59" s="105">
        <v>239</v>
      </c>
      <c r="BS59" s="105">
        <v>193</v>
      </c>
      <c r="BT59" s="105">
        <v>46</v>
      </c>
      <c r="BV59" s="88" t="s">
        <v>113</v>
      </c>
      <c r="BW59" s="105">
        <v>0</v>
      </c>
      <c r="BX59" s="105">
        <v>0</v>
      </c>
      <c r="BY59" s="105">
        <v>0</v>
      </c>
      <c r="BZ59" s="105">
        <v>0</v>
      </c>
      <c r="CA59" s="105">
        <v>0</v>
      </c>
      <c r="CB59" s="105">
        <v>0</v>
      </c>
      <c r="CC59" s="105">
        <v>0</v>
      </c>
      <c r="CD59" s="105">
        <v>0</v>
      </c>
      <c r="CE59" s="105">
        <v>0</v>
      </c>
      <c r="CF59" s="105">
        <v>0</v>
      </c>
      <c r="CG59" s="105">
        <v>0</v>
      </c>
      <c r="CH59" s="105">
        <v>0</v>
      </c>
      <c r="CI59" s="105">
        <v>0</v>
      </c>
      <c r="CJ59" s="105">
        <v>0</v>
      </c>
      <c r="CK59" s="105">
        <v>0</v>
      </c>
      <c r="CL59" s="105">
        <v>0</v>
      </c>
      <c r="CN59" s="88" t="s">
        <v>113</v>
      </c>
      <c r="CO59" s="105">
        <v>0</v>
      </c>
      <c r="CP59" s="105">
        <v>0</v>
      </c>
      <c r="CQ59" s="105">
        <v>4</v>
      </c>
      <c r="CR59" s="105">
        <v>5</v>
      </c>
      <c r="CS59" s="105">
        <v>13</v>
      </c>
      <c r="CT59" s="105">
        <v>10</v>
      </c>
      <c r="CU59" s="105">
        <v>8</v>
      </c>
      <c r="CV59" s="105">
        <v>6</v>
      </c>
      <c r="CW59" s="105">
        <v>10</v>
      </c>
      <c r="CX59" s="105">
        <v>9</v>
      </c>
      <c r="CY59" s="105">
        <v>6</v>
      </c>
      <c r="CZ59" s="105">
        <v>1</v>
      </c>
      <c r="DA59" s="105">
        <v>0</v>
      </c>
      <c r="DB59" s="105">
        <v>72</v>
      </c>
      <c r="DC59" s="105">
        <v>50</v>
      </c>
      <c r="DD59" s="105">
        <v>22</v>
      </c>
      <c r="DF59" s="88" t="s">
        <v>113</v>
      </c>
      <c r="DG59" s="105">
        <v>0</v>
      </c>
      <c r="DH59" s="105">
        <v>0</v>
      </c>
      <c r="DI59" s="105">
        <v>0</v>
      </c>
      <c r="DJ59" s="105">
        <v>0</v>
      </c>
      <c r="DK59" s="105">
        <v>6</v>
      </c>
      <c r="DL59" s="105">
        <v>17</v>
      </c>
      <c r="DM59" s="105">
        <v>31</v>
      </c>
      <c r="DN59" s="105">
        <v>46</v>
      </c>
      <c r="DO59" s="105">
        <v>26</v>
      </c>
      <c r="DP59" s="105">
        <v>21</v>
      </c>
      <c r="DQ59" s="105">
        <v>9</v>
      </c>
      <c r="DR59" s="105">
        <v>4</v>
      </c>
      <c r="DS59" s="105">
        <v>0</v>
      </c>
      <c r="DT59" s="105">
        <v>160</v>
      </c>
      <c r="DU59" s="105">
        <v>134</v>
      </c>
      <c r="DV59" s="105">
        <v>26</v>
      </c>
    </row>
    <row r="60" spans="2:126" ht="12.75">
      <c r="B60" s="88" t="s">
        <v>114</v>
      </c>
      <c r="C60" s="31">
        <f t="shared" si="47"/>
        <v>0</v>
      </c>
      <c r="D60" s="31">
        <f t="shared" si="32"/>
        <v>0</v>
      </c>
      <c r="E60" s="31">
        <f t="shared" si="33"/>
        <v>4</v>
      </c>
      <c r="F60" s="31">
        <f t="shared" si="34"/>
        <v>13</v>
      </c>
      <c r="G60" s="31">
        <f t="shared" si="35"/>
        <v>43</v>
      </c>
      <c r="H60" s="31">
        <f t="shared" si="36"/>
        <v>124</v>
      </c>
      <c r="I60" s="31">
        <f t="shared" si="37"/>
        <v>196</v>
      </c>
      <c r="J60" s="31">
        <f t="shared" si="38"/>
        <v>229</v>
      </c>
      <c r="K60" s="31">
        <f t="shared" si="39"/>
        <v>244</v>
      </c>
      <c r="L60" s="31">
        <f t="shared" si="40"/>
        <v>191</v>
      </c>
      <c r="M60" s="31">
        <f t="shared" si="41"/>
        <v>99</v>
      </c>
      <c r="N60" s="31">
        <f t="shared" si="42"/>
        <v>56</v>
      </c>
      <c r="O60" s="31">
        <f t="shared" si="43"/>
        <v>0</v>
      </c>
      <c r="P60" s="31">
        <f t="shared" si="44"/>
        <v>1199</v>
      </c>
      <c r="Q60" s="31">
        <f t="shared" si="45"/>
        <v>1035</v>
      </c>
      <c r="R60" s="31">
        <f t="shared" si="46"/>
        <v>164</v>
      </c>
      <c r="S60" s="131"/>
      <c r="T60" s="88" t="s">
        <v>114</v>
      </c>
      <c r="U60" s="105">
        <v>0</v>
      </c>
      <c r="V60" s="105">
        <v>0</v>
      </c>
      <c r="W60" s="105">
        <v>0</v>
      </c>
      <c r="X60" s="105">
        <v>4</v>
      </c>
      <c r="Y60" s="105">
        <v>21</v>
      </c>
      <c r="Z60" s="105">
        <v>64</v>
      </c>
      <c r="AA60" s="105">
        <v>121</v>
      </c>
      <c r="AB60" s="105">
        <v>140</v>
      </c>
      <c r="AC60" s="105">
        <v>158</v>
      </c>
      <c r="AD60" s="105">
        <v>129</v>
      </c>
      <c r="AE60" s="105">
        <v>76</v>
      </c>
      <c r="AF60" s="105">
        <v>49</v>
      </c>
      <c r="AG60" s="105">
        <v>0</v>
      </c>
      <c r="AH60" s="105">
        <v>762</v>
      </c>
      <c r="AI60" s="105">
        <v>679</v>
      </c>
      <c r="AJ60" s="105">
        <v>83</v>
      </c>
      <c r="AK60" s="60"/>
      <c r="AL60" s="88" t="s">
        <v>115</v>
      </c>
      <c r="AM60" s="105">
        <v>0</v>
      </c>
      <c r="AN60" s="105">
        <v>0</v>
      </c>
      <c r="AO60" s="105">
        <v>0</v>
      </c>
      <c r="AP60" s="105">
        <v>0</v>
      </c>
      <c r="AQ60" s="105">
        <v>0</v>
      </c>
      <c r="AR60" s="105">
        <v>0</v>
      </c>
      <c r="AS60" s="105">
        <v>0</v>
      </c>
      <c r="AT60" s="105">
        <v>0</v>
      </c>
      <c r="AU60" s="105">
        <v>0</v>
      </c>
      <c r="AV60" s="105">
        <v>0</v>
      </c>
      <c r="AW60" s="105">
        <v>0</v>
      </c>
      <c r="AX60" s="105">
        <v>0</v>
      </c>
      <c r="AY60" s="105">
        <v>0</v>
      </c>
      <c r="AZ60" s="105">
        <v>0</v>
      </c>
      <c r="BA60" s="105">
        <v>0</v>
      </c>
      <c r="BB60" s="105">
        <v>0</v>
      </c>
      <c r="BC60" s="60"/>
      <c r="BD60" s="88" t="s">
        <v>115</v>
      </c>
      <c r="BE60" s="105">
        <v>0</v>
      </c>
      <c r="BF60" s="105">
        <v>0</v>
      </c>
      <c r="BG60" s="105">
        <v>0</v>
      </c>
      <c r="BH60" s="105">
        <v>0</v>
      </c>
      <c r="BI60" s="105">
        <v>5</v>
      </c>
      <c r="BJ60" s="105">
        <v>33</v>
      </c>
      <c r="BK60" s="105">
        <v>30</v>
      </c>
      <c r="BL60" s="105">
        <v>45</v>
      </c>
      <c r="BM60" s="105">
        <v>52</v>
      </c>
      <c r="BN60" s="105">
        <v>32</v>
      </c>
      <c r="BO60" s="105">
        <v>10</v>
      </c>
      <c r="BP60" s="105">
        <v>1</v>
      </c>
      <c r="BQ60" s="105">
        <v>0</v>
      </c>
      <c r="BR60" s="105">
        <v>208</v>
      </c>
      <c r="BS60" s="105">
        <v>176</v>
      </c>
      <c r="BT60" s="105">
        <v>32</v>
      </c>
      <c r="BV60" s="88" t="s">
        <v>115</v>
      </c>
      <c r="BW60" s="105">
        <v>0</v>
      </c>
      <c r="BX60" s="105">
        <v>0</v>
      </c>
      <c r="BY60" s="105">
        <v>0</v>
      </c>
      <c r="BZ60" s="105">
        <v>0</v>
      </c>
      <c r="CA60" s="105">
        <v>0</v>
      </c>
      <c r="CB60" s="105">
        <v>0</v>
      </c>
      <c r="CC60" s="105">
        <v>0</v>
      </c>
      <c r="CD60" s="105">
        <v>0</v>
      </c>
      <c r="CE60" s="105">
        <v>0</v>
      </c>
      <c r="CF60" s="105">
        <v>0</v>
      </c>
      <c r="CG60" s="105">
        <v>0</v>
      </c>
      <c r="CH60" s="105">
        <v>0</v>
      </c>
      <c r="CI60" s="105">
        <v>0</v>
      </c>
      <c r="CJ60" s="105">
        <v>0</v>
      </c>
      <c r="CK60" s="105">
        <v>0</v>
      </c>
      <c r="CL60" s="105">
        <v>0</v>
      </c>
      <c r="CN60" s="88" t="s">
        <v>115</v>
      </c>
      <c r="CO60" s="105">
        <v>0</v>
      </c>
      <c r="CP60" s="105">
        <v>0</v>
      </c>
      <c r="CQ60" s="105">
        <v>4</v>
      </c>
      <c r="CR60" s="105">
        <v>8</v>
      </c>
      <c r="CS60" s="105">
        <v>15</v>
      </c>
      <c r="CT60" s="105">
        <v>12</v>
      </c>
      <c r="CU60" s="105">
        <v>19</v>
      </c>
      <c r="CV60" s="105">
        <v>10</v>
      </c>
      <c r="CW60" s="105">
        <v>7</v>
      </c>
      <c r="CX60" s="105">
        <v>12</v>
      </c>
      <c r="CY60" s="105">
        <v>2</v>
      </c>
      <c r="CZ60" s="105">
        <v>1</v>
      </c>
      <c r="DA60" s="105">
        <v>0</v>
      </c>
      <c r="DB60" s="105">
        <v>90</v>
      </c>
      <c r="DC60" s="105">
        <v>60</v>
      </c>
      <c r="DD60" s="105">
        <v>30</v>
      </c>
      <c r="DF60" s="88" t="s">
        <v>115</v>
      </c>
      <c r="DG60" s="105">
        <v>0</v>
      </c>
      <c r="DH60" s="105">
        <v>0</v>
      </c>
      <c r="DI60" s="105">
        <v>0</v>
      </c>
      <c r="DJ60" s="105">
        <v>1</v>
      </c>
      <c r="DK60" s="105">
        <v>2</v>
      </c>
      <c r="DL60" s="105">
        <v>15</v>
      </c>
      <c r="DM60" s="105">
        <v>26</v>
      </c>
      <c r="DN60" s="105">
        <v>34</v>
      </c>
      <c r="DO60" s="105">
        <v>27</v>
      </c>
      <c r="DP60" s="105">
        <v>18</v>
      </c>
      <c r="DQ60" s="105">
        <v>11</v>
      </c>
      <c r="DR60" s="105">
        <v>5</v>
      </c>
      <c r="DS60" s="105">
        <v>0</v>
      </c>
      <c r="DT60" s="105">
        <v>139</v>
      </c>
      <c r="DU60" s="105">
        <v>120</v>
      </c>
      <c r="DV60" s="105">
        <v>19</v>
      </c>
    </row>
    <row r="61" spans="2:126" ht="12.75">
      <c r="B61" s="88" t="s">
        <v>116</v>
      </c>
      <c r="C61" s="31">
        <f t="shared" si="47"/>
        <v>0</v>
      </c>
      <c r="D61" s="31">
        <f t="shared" si="32"/>
        <v>0</v>
      </c>
      <c r="E61" s="31">
        <f t="shared" si="33"/>
        <v>3</v>
      </c>
      <c r="F61" s="31">
        <f t="shared" si="34"/>
        <v>15</v>
      </c>
      <c r="G61" s="31">
        <f t="shared" si="35"/>
        <v>47</v>
      </c>
      <c r="H61" s="31">
        <f t="shared" si="36"/>
        <v>117</v>
      </c>
      <c r="I61" s="31">
        <f t="shared" si="37"/>
        <v>210</v>
      </c>
      <c r="J61" s="31">
        <f t="shared" si="38"/>
        <v>315</v>
      </c>
      <c r="K61" s="31">
        <f t="shared" si="39"/>
        <v>341</v>
      </c>
      <c r="L61" s="31">
        <f t="shared" si="40"/>
        <v>268</v>
      </c>
      <c r="M61" s="31">
        <f t="shared" si="41"/>
        <v>138</v>
      </c>
      <c r="N61" s="31">
        <f t="shared" si="42"/>
        <v>92</v>
      </c>
      <c r="O61" s="31">
        <f t="shared" si="43"/>
        <v>0</v>
      </c>
      <c r="P61" s="31">
        <f t="shared" si="44"/>
        <v>1546</v>
      </c>
      <c r="Q61" s="31">
        <f t="shared" si="45"/>
        <v>1342</v>
      </c>
      <c r="R61" s="31">
        <f t="shared" si="46"/>
        <v>204</v>
      </c>
      <c r="S61" s="131"/>
      <c r="T61" s="88" t="s">
        <v>116</v>
      </c>
      <c r="U61" s="105">
        <v>0</v>
      </c>
      <c r="V61" s="105">
        <v>0</v>
      </c>
      <c r="W61" s="105">
        <v>0</v>
      </c>
      <c r="X61" s="105">
        <v>3</v>
      </c>
      <c r="Y61" s="105">
        <v>21</v>
      </c>
      <c r="Z61" s="105">
        <v>56</v>
      </c>
      <c r="AA61" s="105">
        <v>123</v>
      </c>
      <c r="AB61" s="105">
        <v>198</v>
      </c>
      <c r="AC61" s="105">
        <v>226</v>
      </c>
      <c r="AD61" s="105">
        <v>194</v>
      </c>
      <c r="AE61" s="105">
        <v>119</v>
      </c>
      <c r="AF61" s="105">
        <v>81</v>
      </c>
      <c r="AG61" s="105">
        <v>0</v>
      </c>
      <c r="AH61" s="105">
        <v>1021</v>
      </c>
      <c r="AI61" s="105">
        <v>912</v>
      </c>
      <c r="AJ61" s="105">
        <v>109</v>
      </c>
      <c r="AK61" s="60"/>
      <c r="AL61" s="88" t="s">
        <v>117</v>
      </c>
      <c r="AM61" s="105">
        <v>0</v>
      </c>
      <c r="AN61" s="105">
        <v>0</v>
      </c>
      <c r="AO61" s="105">
        <v>0</v>
      </c>
      <c r="AP61" s="105">
        <v>0</v>
      </c>
      <c r="AQ61" s="105">
        <v>0</v>
      </c>
      <c r="AR61" s="105">
        <v>0</v>
      </c>
      <c r="AS61" s="105">
        <v>0</v>
      </c>
      <c r="AT61" s="105">
        <v>0</v>
      </c>
      <c r="AU61" s="105">
        <v>0</v>
      </c>
      <c r="AV61" s="105">
        <v>0</v>
      </c>
      <c r="AW61" s="105">
        <v>0</v>
      </c>
      <c r="AX61" s="105">
        <v>0</v>
      </c>
      <c r="AY61" s="105">
        <v>0</v>
      </c>
      <c r="AZ61" s="105">
        <v>0</v>
      </c>
      <c r="BA61" s="105">
        <v>0</v>
      </c>
      <c r="BB61" s="105">
        <v>0</v>
      </c>
      <c r="BC61" s="60"/>
      <c r="BD61" s="88" t="s">
        <v>117</v>
      </c>
      <c r="BE61" s="105">
        <v>0</v>
      </c>
      <c r="BF61" s="105">
        <v>0</v>
      </c>
      <c r="BG61" s="105">
        <v>0</v>
      </c>
      <c r="BH61" s="105">
        <v>0</v>
      </c>
      <c r="BI61" s="105">
        <v>7</v>
      </c>
      <c r="BJ61" s="105">
        <v>28</v>
      </c>
      <c r="BK61" s="105">
        <v>38</v>
      </c>
      <c r="BL61" s="105">
        <v>53</v>
      </c>
      <c r="BM61" s="105">
        <v>63</v>
      </c>
      <c r="BN61" s="105">
        <v>44</v>
      </c>
      <c r="BO61" s="105">
        <v>10</v>
      </c>
      <c r="BP61" s="105">
        <v>4</v>
      </c>
      <c r="BQ61" s="105">
        <v>0</v>
      </c>
      <c r="BR61" s="105">
        <v>247</v>
      </c>
      <c r="BS61" s="105">
        <v>212</v>
      </c>
      <c r="BT61" s="105">
        <v>35</v>
      </c>
      <c r="BV61" s="88" t="s">
        <v>117</v>
      </c>
      <c r="BW61" s="105">
        <v>0</v>
      </c>
      <c r="BX61" s="105">
        <v>0</v>
      </c>
      <c r="BY61" s="105">
        <v>0</v>
      </c>
      <c r="BZ61" s="105">
        <v>0</v>
      </c>
      <c r="CA61" s="105">
        <v>0</v>
      </c>
      <c r="CB61" s="105">
        <v>0</v>
      </c>
      <c r="CC61" s="105">
        <v>0</v>
      </c>
      <c r="CD61" s="105">
        <v>0</v>
      </c>
      <c r="CE61" s="105">
        <v>0</v>
      </c>
      <c r="CF61" s="105">
        <v>0</v>
      </c>
      <c r="CG61" s="105">
        <v>0</v>
      </c>
      <c r="CH61" s="105">
        <v>0</v>
      </c>
      <c r="CI61" s="105">
        <v>0</v>
      </c>
      <c r="CJ61" s="105">
        <v>0</v>
      </c>
      <c r="CK61" s="105">
        <v>0</v>
      </c>
      <c r="CL61" s="105">
        <v>0</v>
      </c>
      <c r="CN61" s="88" t="s">
        <v>117</v>
      </c>
      <c r="CO61" s="105">
        <v>0</v>
      </c>
      <c r="CP61" s="105">
        <v>0</v>
      </c>
      <c r="CQ61" s="105">
        <v>3</v>
      </c>
      <c r="CR61" s="105">
        <v>12</v>
      </c>
      <c r="CS61" s="105">
        <v>16</v>
      </c>
      <c r="CT61" s="105">
        <v>16</v>
      </c>
      <c r="CU61" s="105">
        <v>19</v>
      </c>
      <c r="CV61" s="105">
        <v>16</v>
      </c>
      <c r="CW61" s="105">
        <v>11</v>
      </c>
      <c r="CX61" s="105">
        <v>11</v>
      </c>
      <c r="CY61" s="105">
        <v>2</v>
      </c>
      <c r="CZ61" s="105">
        <v>0</v>
      </c>
      <c r="DA61" s="105">
        <v>0</v>
      </c>
      <c r="DB61" s="105">
        <v>106</v>
      </c>
      <c r="DC61" s="105">
        <v>70</v>
      </c>
      <c r="DD61" s="105">
        <v>36</v>
      </c>
      <c r="DF61" s="88" t="s">
        <v>117</v>
      </c>
      <c r="DG61" s="105">
        <v>0</v>
      </c>
      <c r="DH61" s="105">
        <v>0</v>
      </c>
      <c r="DI61" s="105">
        <v>0</v>
      </c>
      <c r="DJ61" s="105">
        <v>0</v>
      </c>
      <c r="DK61" s="105">
        <v>3</v>
      </c>
      <c r="DL61" s="105">
        <v>17</v>
      </c>
      <c r="DM61" s="105">
        <v>30</v>
      </c>
      <c r="DN61" s="105">
        <v>48</v>
      </c>
      <c r="DO61" s="105">
        <v>41</v>
      </c>
      <c r="DP61" s="105">
        <v>19</v>
      </c>
      <c r="DQ61" s="105">
        <v>7</v>
      </c>
      <c r="DR61" s="105">
        <v>7</v>
      </c>
      <c r="DS61" s="105">
        <v>0</v>
      </c>
      <c r="DT61" s="105">
        <v>172</v>
      </c>
      <c r="DU61" s="105">
        <v>148</v>
      </c>
      <c r="DV61" s="105">
        <v>24</v>
      </c>
    </row>
    <row r="62" spans="2:126" ht="12.75">
      <c r="B62" s="88" t="s">
        <v>118</v>
      </c>
      <c r="C62" s="31">
        <f t="shared" si="47"/>
        <v>1</v>
      </c>
      <c r="D62" s="31">
        <f t="shared" si="32"/>
        <v>0</v>
      </c>
      <c r="E62" s="31">
        <f t="shared" si="33"/>
        <v>5</v>
      </c>
      <c r="F62" s="31">
        <f t="shared" si="34"/>
        <v>10</v>
      </c>
      <c r="G62" s="31">
        <f t="shared" si="35"/>
        <v>34</v>
      </c>
      <c r="H62" s="31">
        <f t="shared" si="36"/>
        <v>79</v>
      </c>
      <c r="I62" s="31">
        <f t="shared" si="37"/>
        <v>150</v>
      </c>
      <c r="J62" s="31">
        <f t="shared" si="38"/>
        <v>204</v>
      </c>
      <c r="K62" s="31">
        <f t="shared" si="39"/>
        <v>198</v>
      </c>
      <c r="L62" s="31">
        <f t="shared" si="40"/>
        <v>183</v>
      </c>
      <c r="M62" s="31">
        <f t="shared" si="41"/>
        <v>109</v>
      </c>
      <c r="N62" s="31">
        <f t="shared" si="42"/>
        <v>59</v>
      </c>
      <c r="O62" s="31">
        <f t="shared" si="43"/>
        <v>0</v>
      </c>
      <c r="P62" s="31">
        <f t="shared" si="44"/>
        <v>1032</v>
      </c>
      <c r="Q62" s="31">
        <f t="shared" si="45"/>
        <v>896</v>
      </c>
      <c r="R62" s="31">
        <f t="shared" si="46"/>
        <v>136</v>
      </c>
      <c r="S62" s="131"/>
      <c r="T62" s="88" t="s">
        <v>118</v>
      </c>
      <c r="U62" s="105">
        <v>0</v>
      </c>
      <c r="V62" s="105">
        <v>0</v>
      </c>
      <c r="W62" s="105">
        <v>0</v>
      </c>
      <c r="X62" s="105">
        <v>2</v>
      </c>
      <c r="Y62" s="105">
        <v>12</v>
      </c>
      <c r="Z62" s="105">
        <v>45</v>
      </c>
      <c r="AA62" s="105">
        <v>98</v>
      </c>
      <c r="AB62" s="105">
        <v>135</v>
      </c>
      <c r="AC62" s="105">
        <v>133</v>
      </c>
      <c r="AD62" s="105">
        <v>136</v>
      </c>
      <c r="AE62" s="105">
        <v>83</v>
      </c>
      <c r="AF62" s="105">
        <v>48</v>
      </c>
      <c r="AG62" s="105">
        <v>0</v>
      </c>
      <c r="AH62" s="105">
        <v>692</v>
      </c>
      <c r="AI62" s="105">
        <v>609</v>
      </c>
      <c r="AJ62" s="105">
        <v>83</v>
      </c>
      <c r="AK62" s="60"/>
      <c r="AL62" s="88" t="s">
        <v>119</v>
      </c>
      <c r="AM62" s="105">
        <v>0</v>
      </c>
      <c r="AN62" s="105">
        <v>0</v>
      </c>
      <c r="AO62" s="105">
        <v>0</v>
      </c>
      <c r="AP62" s="105">
        <v>0</v>
      </c>
      <c r="AQ62" s="105">
        <v>0</v>
      </c>
      <c r="AR62" s="105">
        <v>0</v>
      </c>
      <c r="AS62" s="105">
        <v>0</v>
      </c>
      <c r="AT62" s="105">
        <v>0</v>
      </c>
      <c r="AU62" s="105">
        <v>0</v>
      </c>
      <c r="AV62" s="105">
        <v>0</v>
      </c>
      <c r="AW62" s="105">
        <v>0</v>
      </c>
      <c r="AX62" s="105">
        <v>0</v>
      </c>
      <c r="AY62" s="105">
        <v>0</v>
      </c>
      <c r="AZ62" s="105">
        <v>0</v>
      </c>
      <c r="BA62" s="105">
        <v>0</v>
      </c>
      <c r="BB62" s="105">
        <v>0</v>
      </c>
      <c r="BC62" s="60"/>
      <c r="BD62" s="88" t="s">
        <v>119</v>
      </c>
      <c r="BE62" s="105">
        <v>0</v>
      </c>
      <c r="BF62" s="105">
        <v>0</v>
      </c>
      <c r="BG62" s="105">
        <v>0</v>
      </c>
      <c r="BH62" s="105">
        <v>0</v>
      </c>
      <c r="BI62" s="105">
        <v>7</v>
      </c>
      <c r="BJ62" s="105">
        <v>20</v>
      </c>
      <c r="BK62" s="105">
        <v>27</v>
      </c>
      <c r="BL62" s="105">
        <v>39</v>
      </c>
      <c r="BM62" s="105">
        <v>34</v>
      </c>
      <c r="BN62" s="105">
        <v>24</v>
      </c>
      <c r="BO62" s="105">
        <v>15</v>
      </c>
      <c r="BP62" s="105">
        <v>6</v>
      </c>
      <c r="BQ62" s="105">
        <v>0</v>
      </c>
      <c r="BR62" s="105">
        <v>172</v>
      </c>
      <c r="BS62" s="105">
        <v>148</v>
      </c>
      <c r="BT62" s="105">
        <v>24</v>
      </c>
      <c r="BV62" s="88" t="s">
        <v>119</v>
      </c>
      <c r="BW62" s="105">
        <v>0</v>
      </c>
      <c r="BX62" s="105">
        <v>0</v>
      </c>
      <c r="BY62" s="105">
        <v>0</v>
      </c>
      <c r="BZ62" s="105">
        <v>0</v>
      </c>
      <c r="CA62" s="105">
        <v>0</v>
      </c>
      <c r="CB62" s="105">
        <v>0</v>
      </c>
      <c r="CC62" s="105">
        <v>0</v>
      </c>
      <c r="CD62" s="105">
        <v>0</v>
      </c>
      <c r="CE62" s="105">
        <v>0</v>
      </c>
      <c r="CF62" s="105">
        <v>0</v>
      </c>
      <c r="CG62" s="105">
        <v>0</v>
      </c>
      <c r="CH62" s="105">
        <v>0</v>
      </c>
      <c r="CI62" s="105">
        <v>0</v>
      </c>
      <c r="CJ62" s="105">
        <v>0</v>
      </c>
      <c r="CK62" s="105">
        <v>0</v>
      </c>
      <c r="CL62" s="105">
        <v>0</v>
      </c>
      <c r="CN62" s="88" t="s">
        <v>119</v>
      </c>
      <c r="CO62" s="105">
        <v>1</v>
      </c>
      <c r="CP62" s="105">
        <v>0</v>
      </c>
      <c r="CQ62" s="105">
        <v>5</v>
      </c>
      <c r="CR62" s="105">
        <v>8</v>
      </c>
      <c r="CS62" s="105">
        <v>11</v>
      </c>
      <c r="CT62" s="105">
        <v>9</v>
      </c>
      <c r="CU62" s="105">
        <v>13</v>
      </c>
      <c r="CV62" s="105">
        <v>11</v>
      </c>
      <c r="CW62" s="105">
        <v>10</v>
      </c>
      <c r="CX62" s="105">
        <v>7</v>
      </c>
      <c r="CY62" s="105">
        <v>3</v>
      </c>
      <c r="CZ62" s="105">
        <v>1</v>
      </c>
      <c r="DA62" s="105">
        <v>0</v>
      </c>
      <c r="DB62" s="105">
        <v>79</v>
      </c>
      <c r="DC62" s="105">
        <v>58</v>
      </c>
      <c r="DD62" s="105">
        <v>21</v>
      </c>
      <c r="DF62" s="88" t="s">
        <v>119</v>
      </c>
      <c r="DG62" s="105">
        <v>0</v>
      </c>
      <c r="DH62" s="105">
        <v>0</v>
      </c>
      <c r="DI62" s="105">
        <v>0</v>
      </c>
      <c r="DJ62" s="105">
        <v>0</v>
      </c>
      <c r="DK62" s="105">
        <v>4</v>
      </c>
      <c r="DL62" s="105">
        <v>5</v>
      </c>
      <c r="DM62" s="105">
        <v>12</v>
      </c>
      <c r="DN62" s="105">
        <v>19</v>
      </c>
      <c r="DO62" s="105">
        <v>21</v>
      </c>
      <c r="DP62" s="105">
        <v>16</v>
      </c>
      <c r="DQ62" s="105">
        <v>8</v>
      </c>
      <c r="DR62" s="105">
        <v>4</v>
      </c>
      <c r="DS62" s="105">
        <v>0</v>
      </c>
      <c r="DT62" s="105">
        <v>89</v>
      </c>
      <c r="DU62" s="105">
        <v>81</v>
      </c>
      <c r="DV62" s="105">
        <v>8</v>
      </c>
    </row>
    <row r="63" spans="2:126" ht="12.75">
      <c r="B63" s="88">
        <v>100000</v>
      </c>
      <c r="C63" s="31">
        <f t="shared" si="47"/>
        <v>3</v>
      </c>
      <c r="D63" s="31">
        <f t="shared" si="32"/>
        <v>5</v>
      </c>
      <c r="E63" s="31">
        <f t="shared" si="33"/>
        <v>37</v>
      </c>
      <c r="F63" s="31">
        <f t="shared" si="34"/>
        <v>227</v>
      </c>
      <c r="G63" s="31">
        <f t="shared" si="35"/>
        <v>540</v>
      </c>
      <c r="H63" s="31">
        <f t="shared" si="36"/>
        <v>943</v>
      </c>
      <c r="I63" s="31">
        <f t="shared" si="37"/>
        <v>1463</v>
      </c>
      <c r="J63" s="31">
        <f t="shared" si="38"/>
        <v>1879</v>
      </c>
      <c r="K63" s="31">
        <f t="shared" si="39"/>
        <v>2050</v>
      </c>
      <c r="L63" s="31">
        <f t="shared" si="40"/>
        <v>1862</v>
      </c>
      <c r="M63" s="31">
        <f t="shared" si="41"/>
        <v>987</v>
      </c>
      <c r="N63" s="31">
        <f t="shared" si="42"/>
        <v>527</v>
      </c>
      <c r="O63" s="31">
        <f t="shared" si="43"/>
        <v>0</v>
      </c>
      <c r="P63" s="31">
        <f t="shared" si="44"/>
        <v>10523</v>
      </c>
      <c r="Q63" s="31">
        <f t="shared" si="45"/>
        <v>8819</v>
      </c>
      <c r="R63" s="31">
        <f t="shared" si="46"/>
        <v>1704</v>
      </c>
      <c r="S63" s="131"/>
      <c r="T63" s="88">
        <v>100000</v>
      </c>
      <c r="U63" s="105">
        <v>0</v>
      </c>
      <c r="V63" s="105">
        <v>0</v>
      </c>
      <c r="W63" s="105">
        <v>0</v>
      </c>
      <c r="X63" s="105">
        <v>0</v>
      </c>
      <c r="Y63" s="105">
        <v>23</v>
      </c>
      <c r="Z63" s="105">
        <v>100</v>
      </c>
      <c r="AA63" s="105">
        <v>278</v>
      </c>
      <c r="AB63" s="105">
        <v>499</v>
      </c>
      <c r="AC63" s="105">
        <v>623</v>
      </c>
      <c r="AD63" s="105">
        <v>720</v>
      </c>
      <c r="AE63" s="105">
        <v>503</v>
      </c>
      <c r="AF63" s="105">
        <v>333</v>
      </c>
      <c r="AG63" s="105">
        <v>0</v>
      </c>
      <c r="AH63" s="105">
        <v>3079</v>
      </c>
      <c r="AI63" s="105">
        <v>2803</v>
      </c>
      <c r="AJ63" s="105">
        <v>276</v>
      </c>
      <c r="AK63" s="60"/>
      <c r="AL63" s="88">
        <v>100000</v>
      </c>
      <c r="AM63" s="105">
        <v>0</v>
      </c>
      <c r="AN63" s="105">
        <v>0</v>
      </c>
      <c r="AO63" s="105">
        <v>0</v>
      </c>
      <c r="AP63" s="105">
        <v>0</v>
      </c>
      <c r="AQ63" s="105">
        <v>0</v>
      </c>
      <c r="AR63" s="105">
        <v>0</v>
      </c>
      <c r="AS63" s="105">
        <v>0</v>
      </c>
      <c r="AT63" s="105">
        <v>0</v>
      </c>
      <c r="AU63" s="105">
        <v>0</v>
      </c>
      <c r="AV63" s="105">
        <v>0</v>
      </c>
      <c r="AW63" s="105">
        <v>0</v>
      </c>
      <c r="AX63" s="105">
        <v>0</v>
      </c>
      <c r="AY63" s="105">
        <v>0</v>
      </c>
      <c r="AZ63" s="105">
        <v>0</v>
      </c>
      <c r="BA63" s="105">
        <v>0</v>
      </c>
      <c r="BB63" s="105">
        <v>0</v>
      </c>
      <c r="BC63" s="60"/>
      <c r="BD63" s="88">
        <v>100000</v>
      </c>
      <c r="BE63" s="105">
        <v>1</v>
      </c>
      <c r="BF63" s="105">
        <v>0</v>
      </c>
      <c r="BG63" s="105">
        <v>3</v>
      </c>
      <c r="BH63" s="105">
        <v>2</v>
      </c>
      <c r="BI63" s="105">
        <v>7</v>
      </c>
      <c r="BJ63" s="105">
        <v>29</v>
      </c>
      <c r="BK63" s="105">
        <v>105</v>
      </c>
      <c r="BL63" s="105">
        <v>160</v>
      </c>
      <c r="BM63" s="105">
        <v>157</v>
      </c>
      <c r="BN63" s="105">
        <v>149</v>
      </c>
      <c r="BO63" s="105">
        <v>64</v>
      </c>
      <c r="BP63" s="105">
        <v>32</v>
      </c>
      <c r="BQ63" s="105">
        <v>0</v>
      </c>
      <c r="BR63" s="105">
        <v>709</v>
      </c>
      <c r="BS63" s="105">
        <v>627</v>
      </c>
      <c r="BT63" s="105">
        <v>82</v>
      </c>
      <c r="BV63" s="88">
        <v>100000</v>
      </c>
      <c r="BW63" s="105">
        <v>0</v>
      </c>
      <c r="BX63" s="105">
        <v>0</v>
      </c>
      <c r="BY63" s="105">
        <v>0</v>
      </c>
      <c r="BZ63" s="105">
        <v>0</v>
      </c>
      <c r="CA63" s="105">
        <v>0</v>
      </c>
      <c r="CB63" s="105">
        <v>0</v>
      </c>
      <c r="CC63" s="105">
        <v>0</v>
      </c>
      <c r="CD63" s="105">
        <v>0</v>
      </c>
      <c r="CE63" s="105">
        <v>0</v>
      </c>
      <c r="CF63" s="105">
        <v>0</v>
      </c>
      <c r="CG63" s="105">
        <v>0</v>
      </c>
      <c r="CH63" s="105">
        <v>0</v>
      </c>
      <c r="CI63" s="105">
        <v>0</v>
      </c>
      <c r="CJ63" s="105">
        <v>0</v>
      </c>
      <c r="CK63" s="105">
        <v>0</v>
      </c>
      <c r="CL63" s="105">
        <v>0</v>
      </c>
      <c r="CN63" s="88">
        <v>100000</v>
      </c>
      <c r="CO63" s="105">
        <v>2</v>
      </c>
      <c r="CP63" s="105">
        <v>5</v>
      </c>
      <c r="CQ63" s="105">
        <v>34</v>
      </c>
      <c r="CR63" s="105">
        <v>225</v>
      </c>
      <c r="CS63" s="105">
        <v>508</v>
      </c>
      <c r="CT63" s="105">
        <v>797</v>
      </c>
      <c r="CU63" s="105">
        <v>1025</v>
      </c>
      <c r="CV63" s="105">
        <v>1124</v>
      </c>
      <c r="CW63" s="105">
        <v>1158</v>
      </c>
      <c r="CX63" s="105">
        <v>887</v>
      </c>
      <c r="CY63" s="105">
        <v>354</v>
      </c>
      <c r="CZ63" s="105">
        <v>98</v>
      </c>
      <c r="DA63" s="105">
        <v>0</v>
      </c>
      <c r="DB63" s="105">
        <v>6217</v>
      </c>
      <c r="DC63" s="105">
        <v>4918</v>
      </c>
      <c r="DD63" s="105">
        <v>1299</v>
      </c>
      <c r="DF63" s="88">
        <v>100000</v>
      </c>
      <c r="DG63" s="105">
        <v>0</v>
      </c>
      <c r="DH63" s="105">
        <v>0</v>
      </c>
      <c r="DI63" s="105">
        <v>0</v>
      </c>
      <c r="DJ63" s="105">
        <v>0</v>
      </c>
      <c r="DK63" s="105">
        <v>2</v>
      </c>
      <c r="DL63" s="105">
        <v>17</v>
      </c>
      <c r="DM63" s="105">
        <v>55</v>
      </c>
      <c r="DN63" s="105">
        <v>96</v>
      </c>
      <c r="DO63" s="105">
        <v>112</v>
      </c>
      <c r="DP63" s="105">
        <v>106</v>
      </c>
      <c r="DQ63" s="105">
        <v>66</v>
      </c>
      <c r="DR63" s="105">
        <v>64</v>
      </c>
      <c r="DS63" s="105">
        <v>0</v>
      </c>
      <c r="DT63" s="105">
        <v>518</v>
      </c>
      <c r="DU63" s="105">
        <v>471</v>
      </c>
      <c r="DV63" s="105">
        <v>47</v>
      </c>
    </row>
    <row r="64" spans="2:126" s="91" customFormat="1" ht="12.75">
      <c r="B64" s="90" t="s">
        <v>53</v>
      </c>
      <c r="C64" s="31">
        <f t="shared" si="47"/>
        <v>52</v>
      </c>
      <c r="D64" s="31">
        <f t="shared" si="32"/>
        <v>881</v>
      </c>
      <c r="E64" s="31">
        <f t="shared" si="33"/>
        <v>6418</v>
      </c>
      <c r="F64" s="31">
        <f t="shared" si="34"/>
        <v>16691</v>
      </c>
      <c r="G64" s="31">
        <f t="shared" si="35"/>
        <v>23057</v>
      </c>
      <c r="H64" s="31">
        <f t="shared" si="36"/>
        <v>25604</v>
      </c>
      <c r="I64" s="31">
        <f t="shared" si="37"/>
        <v>27164</v>
      </c>
      <c r="J64" s="31">
        <f t="shared" si="38"/>
        <v>27941</v>
      </c>
      <c r="K64" s="31">
        <f t="shared" si="39"/>
        <v>24727</v>
      </c>
      <c r="L64" s="31">
        <f t="shared" si="40"/>
        <v>18655</v>
      </c>
      <c r="M64" s="31">
        <f t="shared" si="41"/>
        <v>12010</v>
      </c>
      <c r="N64" s="31">
        <f t="shared" si="42"/>
        <v>8453</v>
      </c>
      <c r="O64" s="31">
        <f t="shared" si="43"/>
        <v>0</v>
      </c>
      <c r="P64" s="31">
        <f t="shared" si="44"/>
        <v>191653</v>
      </c>
      <c r="Q64" s="31">
        <f t="shared" si="45"/>
        <v>143365</v>
      </c>
      <c r="R64" s="31">
        <f t="shared" si="46"/>
        <v>48288</v>
      </c>
      <c r="S64" s="131"/>
      <c r="T64" s="90" t="s">
        <v>53</v>
      </c>
      <c r="U64" s="105">
        <v>12</v>
      </c>
      <c r="V64" s="105">
        <v>586</v>
      </c>
      <c r="W64" s="105">
        <v>5007</v>
      </c>
      <c r="X64" s="105">
        <v>13569</v>
      </c>
      <c r="Y64" s="105">
        <v>18497</v>
      </c>
      <c r="Z64" s="105">
        <v>20190</v>
      </c>
      <c r="AA64" s="105">
        <v>21509</v>
      </c>
      <c r="AB64" s="105">
        <v>21964</v>
      </c>
      <c r="AC64" s="105">
        <v>19875</v>
      </c>
      <c r="AD64" s="105">
        <v>15499</v>
      </c>
      <c r="AE64" s="105">
        <v>10661</v>
      </c>
      <c r="AF64" s="105">
        <v>7833</v>
      </c>
      <c r="AG64" s="105">
        <v>0</v>
      </c>
      <c r="AH64" s="105">
        <v>155202</v>
      </c>
      <c r="AI64" s="105">
        <v>116566</v>
      </c>
      <c r="AJ64" s="105">
        <v>38636</v>
      </c>
      <c r="AK64" s="92"/>
      <c r="AL64" s="90" t="s">
        <v>120</v>
      </c>
      <c r="AM64" s="105">
        <v>0</v>
      </c>
      <c r="AN64" s="105">
        <v>0</v>
      </c>
      <c r="AO64" s="105">
        <v>0</v>
      </c>
      <c r="AP64" s="105">
        <v>1</v>
      </c>
      <c r="AQ64" s="105">
        <v>3</v>
      </c>
      <c r="AR64" s="105">
        <v>13</v>
      </c>
      <c r="AS64" s="105">
        <v>30</v>
      </c>
      <c r="AT64" s="105">
        <v>27</v>
      </c>
      <c r="AU64" s="105">
        <v>37</v>
      </c>
      <c r="AV64" s="105">
        <v>23</v>
      </c>
      <c r="AW64" s="105">
        <v>18</v>
      </c>
      <c r="AX64" s="105">
        <v>15</v>
      </c>
      <c r="AY64" s="105">
        <v>0</v>
      </c>
      <c r="AZ64" s="105">
        <v>167</v>
      </c>
      <c r="BA64" s="105">
        <v>116</v>
      </c>
      <c r="BB64" s="105">
        <v>51</v>
      </c>
      <c r="BC64" s="60"/>
      <c r="BD64" s="90" t="s">
        <v>120</v>
      </c>
      <c r="BE64" s="105">
        <v>35</v>
      </c>
      <c r="BF64" s="105">
        <v>276</v>
      </c>
      <c r="BG64" s="105">
        <v>1197</v>
      </c>
      <c r="BH64" s="105">
        <v>2280</v>
      </c>
      <c r="BI64" s="105">
        <v>2913</v>
      </c>
      <c r="BJ64" s="105">
        <v>3064</v>
      </c>
      <c r="BK64" s="105">
        <v>2886</v>
      </c>
      <c r="BL64" s="105">
        <v>3177</v>
      </c>
      <c r="BM64" s="105">
        <v>2374</v>
      </c>
      <c r="BN64" s="105">
        <v>1480</v>
      </c>
      <c r="BO64" s="105">
        <v>639</v>
      </c>
      <c r="BP64" s="105">
        <v>346</v>
      </c>
      <c r="BQ64" s="105">
        <v>0</v>
      </c>
      <c r="BR64" s="105">
        <v>20667</v>
      </c>
      <c r="BS64" s="105">
        <v>14477</v>
      </c>
      <c r="BT64" s="105">
        <v>6190</v>
      </c>
      <c r="BV64" s="90" t="s">
        <v>120</v>
      </c>
      <c r="BW64" s="105">
        <v>0</v>
      </c>
      <c r="BX64" s="105">
        <v>0</v>
      </c>
      <c r="BY64" s="105">
        <v>0</v>
      </c>
      <c r="BZ64" s="105">
        <v>0</v>
      </c>
      <c r="CA64" s="105">
        <v>0</v>
      </c>
      <c r="CB64" s="105">
        <v>0</v>
      </c>
      <c r="CC64" s="105">
        <v>0</v>
      </c>
      <c r="CD64" s="105">
        <v>0</v>
      </c>
      <c r="CE64" s="105">
        <v>0</v>
      </c>
      <c r="CF64" s="105">
        <v>0</v>
      </c>
      <c r="CG64" s="105">
        <v>0</v>
      </c>
      <c r="CH64" s="105">
        <v>0</v>
      </c>
      <c r="CI64" s="105">
        <v>0</v>
      </c>
      <c r="CJ64" s="105">
        <v>0</v>
      </c>
      <c r="CK64" s="105">
        <v>0</v>
      </c>
      <c r="CL64" s="105">
        <v>0</v>
      </c>
      <c r="CN64" s="90" t="s">
        <v>120</v>
      </c>
      <c r="CO64" s="105">
        <v>5</v>
      </c>
      <c r="CP64" s="105">
        <v>6</v>
      </c>
      <c r="CQ64" s="105">
        <v>66</v>
      </c>
      <c r="CR64" s="105">
        <v>303</v>
      </c>
      <c r="CS64" s="105">
        <v>650</v>
      </c>
      <c r="CT64" s="105">
        <v>938</v>
      </c>
      <c r="CU64" s="105">
        <v>1198</v>
      </c>
      <c r="CV64" s="105">
        <v>1283</v>
      </c>
      <c r="CW64" s="105">
        <v>1315</v>
      </c>
      <c r="CX64" s="105">
        <v>1028</v>
      </c>
      <c r="CY64" s="105">
        <v>443</v>
      </c>
      <c r="CZ64" s="105">
        <v>129</v>
      </c>
      <c r="DA64" s="105">
        <v>0</v>
      </c>
      <c r="DB64" s="105">
        <v>7364</v>
      </c>
      <c r="DC64" s="105">
        <v>5751</v>
      </c>
      <c r="DD64" s="105">
        <v>1613</v>
      </c>
      <c r="DF64" s="90" t="s">
        <v>120</v>
      </c>
      <c r="DG64" s="105">
        <v>0</v>
      </c>
      <c r="DH64" s="105">
        <v>13</v>
      </c>
      <c r="DI64" s="105">
        <v>148</v>
      </c>
      <c r="DJ64" s="105">
        <v>538</v>
      </c>
      <c r="DK64" s="105">
        <v>994</v>
      </c>
      <c r="DL64" s="105">
        <v>1399</v>
      </c>
      <c r="DM64" s="105">
        <v>1541</v>
      </c>
      <c r="DN64" s="105">
        <v>1490</v>
      </c>
      <c r="DO64" s="105">
        <v>1126</v>
      </c>
      <c r="DP64" s="105">
        <v>625</v>
      </c>
      <c r="DQ64" s="105">
        <v>249</v>
      </c>
      <c r="DR64" s="105">
        <v>130</v>
      </c>
      <c r="DS64" s="105">
        <v>0</v>
      </c>
      <c r="DT64" s="105">
        <v>8253</v>
      </c>
      <c r="DU64" s="105">
        <v>6455</v>
      </c>
      <c r="DV64" s="105">
        <v>1798</v>
      </c>
    </row>
    <row r="65" spans="2:126" ht="10.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91"/>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91"/>
      <c r="BE68" s="60"/>
      <c r="BF68" s="60"/>
      <c r="BG68" s="60"/>
      <c r="BH68" s="60"/>
      <c r="BI68" s="60"/>
      <c r="BJ68" s="60"/>
      <c r="BK68" s="60"/>
      <c r="BL68" s="60"/>
      <c r="BM68" s="60"/>
      <c r="BN68" s="60"/>
      <c r="BO68" s="60"/>
      <c r="BP68" s="60"/>
      <c r="BQ68" s="60"/>
      <c r="BR68" s="60"/>
      <c r="BS68" s="60"/>
      <c r="BT68" s="60"/>
      <c r="BV68" s="91"/>
      <c r="BW68" s="60"/>
      <c r="BX68" s="60"/>
      <c r="BY68" s="60"/>
      <c r="BZ68" s="60"/>
      <c r="CA68" s="60"/>
      <c r="CB68" s="60"/>
      <c r="CC68" s="60"/>
      <c r="CD68" s="60"/>
      <c r="CE68" s="60"/>
      <c r="CF68" s="60"/>
      <c r="CG68" s="60"/>
      <c r="CH68" s="60"/>
      <c r="CI68" s="60"/>
      <c r="CJ68" s="60"/>
      <c r="CK68" s="60"/>
      <c r="CL68" s="60"/>
      <c r="CN68" s="91"/>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33"/>
  <sheetViews>
    <sheetView showGridLines="0" zoomScale="80" zoomScaleNormal="80" zoomScalePageLayoutView="0" workbookViewId="0" topLeftCell="A586">
      <selection activeCell="D598" sqref="D598"/>
    </sheetView>
  </sheetViews>
  <sheetFormatPr defaultColWidth="11.57421875" defaultRowHeight="12.75"/>
  <cols>
    <col min="1" max="1" width="3.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75">
      <c r="B1" s="21" t="s">
        <v>132</v>
      </c>
    </row>
    <row r="2" ht="15.75">
      <c r="B2" s="21" t="s">
        <v>222</v>
      </c>
    </row>
    <row r="3" ht="15.75">
      <c r="B3" s="21"/>
    </row>
    <row r="4" ht="12.75">
      <c r="B4" s="28" t="s">
        <v>193</v>
      </c>
    </row>
    <row r="5" spans="2:6" ht="12.75">
      <c r="B5" s="28" t="s">
        <v>157</v>
      </c>
      <c r="F5"/>
    </row>
    <row r="6" spans="2:22" s="29" customFormat="1" ht="12.75">
      <c r="B6" s="244"/>
      <c r="C6" s="241" t="s">
        <v>123</v>
      </c>
      <c r="D6" s="238" t="s">
        <v>15</v>
      </c>
      <c r="E6" s="240"/>
      <c r="F6" s="241" t="s">
        <v>124</v>
      </c>
      <c r="G6" s="241" t="s">
        <v>146</v>
      </c>
      <c r="J6" s="27"/>
      <c r="K6" s="27"/>
      <c r="L6"/>
      <c r="M6"/>
      <c r="N6"/>
      <c r="O6"/>
      <c r="P6"/>
      <c r="Q6"/>
      <c r="R6"/>
      <c r="S6"/>
      <c r="T6"/>
      <c r="U6"/>
      <c r="V6"/>
    </row>
    <row r="7" spans="2:22" s="29" customFormat="1" ht="25.5">
      <c r="B7" s="245"/>
      <c r="C7" s="243"/>
      <c r="D7" s="20" t="s">
        <v>164</v>
      </c>
      <c r="E7" s="20" t="s">
        <v>165</v>
      </c>
      <c r="F7" s="242"/>
      <c r="G7" s="242"/>
      <c r="J7" s="27"/>
      <c r="K7" s="27"/>
      <c r="L7"/>
      <c r="M7"/>
      <c r="N7"/>
      <c r="O7"/>
      <c r="P7"/>
      <c r="Q7"/>
      <c r="R7"/>
      <c r="S7"/>
      <c r="T7"/>
      <c r="U7"/>
      <c r="V7"/>
    </row>
    <row r="8" spans="2:22" ht="12.75">
      <c r="B8" s="30">
        <v>37316</v>
      </c>
      <c r="C8" s="31">
        <v>155571</v>
      </c>
      <c r="D8" s="39">
        <v>0</v>
      </c>
      <c r="E8" s="31">
        <v>284908.412</v>
      </c>
      <c r="F8" s="31">
        <v>7249.96466</v>
      </c>
      <c r="G8" s="31">
        <v>0.052</v>
      </c>
      <c r="I8" s="139"/>
      <c r="J8" s="139"/>
      <c r="K8" s="139"/>
      <c r="L8" s="139"/>
      <c r="M8" s="124"/>
      <c r="V8"/>
    </row>
    <row r="9" spans="2:22" ht="12.75">
      <c r="B9" s="30">
        <v>37347</v>
      </c>
      <c r="C9" s="31">
        <v>161642</v>
      </c>
      <c r="D9" s="39">
        <v>0</v>
      </c>
      <c r="E9" s="31">
        <v>314274.53500000003</v>
      </c>
      <c r="F9" s="31">
        <v>7916.088139</v>
      </c>
      <c r="G9" s="31">
        <v>0.052</v>
      </c>
      <c r="I9" s="139"/>
      <c r="J9" s="139"/>
      <c r="K9" s="139"/>
      <c r="L9" s="139"/>
      <c r="M9" s="139"/>
      <c r="V9"/>
    </row>
    <row r="10" spans="2:22" ht="12.75">
      <c r="B10" s="30">
        <v>37377</v>
      </c>
      <c r="C10" s="31">
        <v>165258</v>
      </c>
      <c r="D10" s="39">
        <v>0</v>
      </c>
      <c r="E10" s="31">
        <v>322973.587</v>
      </c>
      <c r="F10" s="31">
        <v>6942.021996</v>
      </c>
      <c r="G10" s="31">
        <v>0.8130000000000001</v>
      </c>
      <c r="I10" s="139"/>
      <c r="J10" s="139"/>
      <c r="K10" s="139"/>
      <c r="L10" s="139"/>
      <c r="M10" s="139"/>
      <c r="V10"/>
    </row>
    <row r="11" spans="2:36" ht="12.75">
      <c r="B11" s="30">
        <v>37408</v>
      </c>
      <c r="C11" s="31">
        <v>171059</v>
      </c>
      <c r="D11" s="39">
        <v>0</v>
      </c>
      <c r="E11" s="31">
        <v>328963.348</v>
      </c>
      <c r="F11" s="31">
        <v>6311.847781799999</v>
      </c>
      <c r="G11" s="31">
        <v>0.052</v>
      </c>
      <c r="I11" s="139"/>
      <c r="J11" s="139"/>
      <c r="K11" s="139"/>
      <c r="L11" s="139"/>
      <c r="M11" s="139"/>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9"/>
      <c r="J12" s="139"/>
      <c r="K12" s="139"/>
      <c r="L12" s="139"/>
      <c r="M12" s="139"/>
      <c r="V12"/>
    </row>
    <row r="13" spans="2:22" ht="12.75">
      <c r="B13" s="30">
        <v>37469</v>
      </c>
      <c r="C13" s="31">
        <v>177975</v>
      </c>
      <c r="D13" s="39">
        <v>0</v>
      </c>
      <c r="E13" s="31">
        <v>347150.416129</v>
      </c>
      <c r="F13" s="31">
        <v>6063.4104290000005</v>
      </c>
      <c r="G13" s="31">
        <v>31.140414</v>
      </c>
      <c r="I13" s="139"/>
      <c r="J13" s="139"/>
      <c r="K13" s="139"/>
      <c r="L13" s="139"/>
      <c r="M13" s="139"/>
      <c r="V13"/>
    </row>
    <row r="14" spans="2:22" ht="12.75">
      <c r="B14" s="30">
        <v>37500</v>
      </c>
      <c r="C14" s="31">
        <v>187333</v>
      </c>
      <c r="D14" s="39">
        <v>0</v>
      </c>
      <c r="E14" s="31">
        <v>352045.003227</v>
      </c>
      <c r="F14" s="31">
        <v>7152.823018600001</v>
      </c>
      <c r="G14" s="31">
        <v>9.162511</v>
      </c>
      <c r="I14" s="139"/>
      <c r="J14" s="139"/>
      <c r="K14" s="139"/>
      <c r="L14" s="139"/>
      <c r="M14" s="139"/>
      <c r="V14"/>
    </row>
    <row r="15" spans="2:22" ht="12.75">
      <c r="B15" s="30">
        <v>37530</v>
      </c>
      <c r="C15" s="31">
        <v>264351.28385876113</v>
      </c>
      <c r="D15" s="39">
        <v>0</v>
      </c>
      <c r="E15" s="31">
        <v>355822.93587700004</v>
      </c>
      <c r="F15" s="31">
        <v>7100.6874406582</v>
      </c>
      <c r="G15" s="31">
        <v>313.449235</v>
      </c>
      <c r="I15" s="139"/>
      <c r="J15" s="139"/>
      <c r="K15" s="139"/>
      <c r="L15" s="139"/>
      <c r="M15" s="139"/>
      <c r="V15"/>
    </row>
    <row r="16" spans="2:22" ht="12.75">
      <c r="B16" s="30">
        <v>37561</v>
      </c>
      <c r="C16" s="31">
        <v>270455.2282556426</v>
      </c>
      <c r="D16" s="39">
        <v>0</v>
      </c>
      <c r="E16" s="31">
        <v>360227.5105590001</v>
      </c>
      <c r="F16" s="31">
        <v>7604.6645631982</v>
      </c>
      <c r="G16" s="31">
        <v>414.928421</v>
      </c>
      <c r="I16" s="139"/>
      <c r="J16" s="139"/>
      <c r="K16" s="139"/>
      <c r="L16" s="139"/>
      <c r="M16" s="139"/>
      <c r="V16"/>
    </row>
    <row r="17" spans="2:22" ht="12.75">
      <c r="B17" s="30">
        <v>37591</v>
      </c>
      <c r="C17" s="31">
        <v>279623.94863972126</v>
      </c>
      <c r="D17" s="39">
        <v>0</v>
      </c>
      <c r="E17" s="31">
        <v>371602.64748000004</v>
      </c>
      <c r="F17" s="31">
        <v>9015.098411978499</v>
      </c>
      <c r="G17" s="31">
        <v>410.720032</v>
      </c>
      <c r="I17" s="139"/>
      <c r="J17" s="139"/>
      <c r="K17" s="139"/>
      <c r="L17" s="139"/>
      <c r="M17" s="139"/>
      <c r="V17"/>
    </row>
    <row r="18" spans="2:22" ht="12.75">
      <c r="B18" s="30">
        <v>37622</v>
      </c>
      <c r="C18" s="31">
        <v>284525.89303660253</v>
      </c>
      <c r="D18" s="39">
        <v>0</v>
      </c>
      <c r="E18" s="31">
        <v>384301.7068989999</v>
      </c>
      <c r="F18" s="31">
        <v>12243.855584</v>
      </c>
      <c r="G18" s="31">
        <v>539.113988</v>
      </c>
      <c r="I18" s="139"/>
      <c r="J18" s="139"/>
      <c r="K18" s="139"/>
      <c r="L18" s="139"/>
      <c r="M18" s="139"/>
      <c r="V18"/>
    </row>
    <row r="19" spans="2:22" ht="12.75">
      <c r="B19" s="30">
        <v>37653</v>
      </c>
      <c r="C19" s="31">
        <v>288484.8374334838</v>
      </c>
      <c r="D19" s="39">
        <v>0</v>
      </c>
      <c r="E19" s="31">
        <v>402003.24430699996</v>
      </c>
      <c r="F19" s="31">
        <v>14644.679453</v>
      </c>
      <c r="G19" s="31">
        <v>401.154765</v>
      </c>
      <c r="I19" s="139"/>
      <c r="J19" s="139"/>
      <c r="K19" s="139"/>
      <c r="L19" s="139"/>
      <c r="M19" s="139"/>
      <c r="V19"/>
    </row>
    <row r="20" spans="2:22" ht="12.75">
      <c r="B20" s="30">
        <v>37681</v>
      </c>
      <c r="C20" s="31">
        <v>294789.531556843</v>
      </c>
      <c r="D20" s="39">
        <v>0</v>
      </c>
      <c r="E20" s="31">
        <v>419047.494095</v>
      </c>
      <c r="F20" s="31">
        <v>15892.768087999999</v>
      </c>
      <c r="G20" s="31">
        <v>402.20094700000004</v>
      </c>
      <c r="I20" s="139"/>
      <c r="J20" s="139"/>
      <c r="K20" s="139"/>
      <c r="L20" s="139"/>
      <c r="M20" s="139"/>
      <c r="V20"/>
    </row>
    <row r="21" spans="2:22" ht="12.75">
      <c r="B21" s="30">
        <v>37712</v>
      </c>
      <c r="C21" s="31">
        <v>296353.05418883875</v>
      </c>
      <c r="D21" s="39">
        <v>0</v>
      </c>
      <c r="E21" s="31">
        <v>441012.13859299995</v>
      </c>
      <c r="F21" s="31">
        <v>14789.26014</v>
      </c>
      <c r="G21" s="31">
        <v>414.57241999999997</v>
      </c>
      <c r="I21" s="139"/>
      <c r="J21" s="139"/>
      <c r="K21" s="139"/>
      <c r="L21" s="139"/>
      <c r="M21" s="139"/>
      <c r="V21"/>
    </row>
    <row r="22" spans="2:22" ht="12.75">
      <c r="B22" s="30">
        <v>37742</v>
      </c>
      <c r="C22" s="31">
        <v>300267.7745729175</v>
      </c>
      <c r="D22" s="39">
        <v>0</v>
      </c>
      <c r="E22" s="31">
        <v>461418.93986100005</v>
      </c>
      <c r="F22" s="31">
        <v>12812.76132</v>
      </c>
      <c r="G22" s="31">
        <v>589.196411</v>
      </c>
      <c r="I22" s="139"/>
      <c r="J22" s="139"/>
      <c r="K22" s="139"/>
      <c r="L22" s="139"/>
      <c r="M22" s="139"/>
      <c r="V22"/>
    </row>
    <row r="23" spans="2:22" ht="12.75">
      <c r="B23" s="30">
        <v>37773</v>
      </c>
      <c r="C23" s="31">
        <v>303912.71896979865</v>
      </c>
      <c r="D23" s="39">
        <v>0</v>
      </c>
      <c r="E23" s="31">
        <v>470297.1100420001</v>
      </c>
      <c r="F23" s="31">
        <v>9970.231016</v>
      </c>
      <c r="G23" s="31">
        <v>468.567896</v>
      </c>
      <c r="I23" s="139"/>
      <c r="J23" s="139"/>
      <c r="K23" s="139"/>
      <c r="L23" s="139"/>
      <c r="M23" s="139"/>
      <c r="V23"/>
    </row>
    <row r="24" spans="2:22" ht="12.75">
      <c r="B24" s="30">
        <v>37803</v>
      </c>
      <c r="C24" s="31">
        <v>307840.4393538774</v>
      </c>
      <c r="D24" s="39">
        <v>0</v>
      </c>
      <c r="E24" s="31">
        <v>485906.383722</v>
      </c>
      <c r="F24" s="31">
        <v>9158.109679</v>
      </c>
      <c r="G24" s="31">
        <v>580.895648</v>
      </c>
      <c r="I24" s="139"/>
      <c r="J24" s="139"/>
      <c r="K24" s="139"/>
      <c r="L24" s="139"/>
      <c r="M24" s="139"/>
      <c r="V24"/>
    </row>
    <row r="25" spans="2:22" ht="12.75">
      <c r="B25" s="30">
        <v>37834</v>
      </c>
      <c r="C25" s="31">
        <v>311006.957513952</v>
      </c>
      <c r="D25" s="39">
        <v>0</v>
      </c>
      <c r="E25" s="31">
        <v>496712.603525</v>
      </c>
      <c r="F25" s="31">
        <v>8768.405475000001</v>
      </c>
      <c r="G25" s="31">
        <v>749.152596</v>
      </c>
      <c r="H25" s="115"/>
      <c r="I25" s="139"/>
      <c r="J25" s="139"/>
      <c r="K25" s="139"/>
      <c r="L25" s="139"/>
      <c r="M25" s="139"/>
      <c r="V25"/>
    </row>
    <row r="26" spans="2:22" ht="12.75">
      <c r="B26" s="30">
        <v>37865</v>
      </c>
      <c r="C26" s="31">
        <v>317369.3281476401</v>
      </c>
      <c r="D26" s="39">
        <v>0</v>
      </c>
      <c r="E26" s="31">
        <v>506463.487985</v>
      </c>
      <c r="F26" s="31">
        <v>9820.494877000001</v>
      </c>
      <c r="G26" s="31">
        <v>667.755895</v>
      </c>
      <c r="H26" s="115"/>
      <c r="I26" s="139"/>
      <c r="J26" s="139"/>
      <c r="K26" s="139"/>
      <c r="L26" s="139"/>
      <c r="M26" s="139"/>
      <c r="V26"/>
    </row>
    <row r="27" spans="2:22" ht="12.75">
      <c r="B27" s="30">
        <v>37895</v>
      </c>
      <c r="C27" s="31">
        <v>321702</v>
      </c>
      <c r="D27" s="39">
        <v>0</v>
      </c>
      <c r="E27" s="31">
        <v>522881.53486200003</v>
      </c>
      <c r="F27" s="31">
        <v>12519.566976</v>
      </c>
      <c r="G27" s="31">
        <v>1893.236307</v>
      </c>
      <c r="H27" s="116"/>
      <c r="I27" s="139"/>
      <c r="J27" s="139"/>
      <c r="K27" s="139"/>
      <c r="L27" s="139"/>
      <c r="M27" s="139"/>
      <c r="V27"/>
    </row>
    <row r="28" spans="2:22" ht="12.75">
      <c r="B28" s="30">
        <v>37926</v>
      </c>
      <c r="C28" s="31">
        <v>301805</v>
      </c>
      <c r="D28" s="39">
        <v>0</v>
      </c>
      <c r="E28" s="31">
        <v>523371.56687499996</v>
      </c>
      <c r="F28" s="31">
        <v>11707.573826</v>
      </c>
      <c r="G28" s="31">
        <v>2478.392644</v>
      </c>
      <c r="H28" s="115"/>
      <c r="I28" s="139"/>
      <c r="J28" s="139"/>
      <c r="K28" s="139"/>
      <c r="L28" s="139"/>
      <c r="M28" s="139"/>
      <c r="V28"/>
    </row>
    <row r="29" spans="2:22" ht="12.75">
      <c r="B29" s="30">
        <v>37956</v>
      </c>
      <c r="C29" s="31">
        <v>309471</v>
      </c>
      <c r="D29" s="39">
        <v>0</v>
      </c>
      <c r="E29" s="31">
        <v>543943.0935579999</v>
      </c>
      <c r="F29" s="31">
        <v>13887.702478000001</v>
      </c>
      <c r="G29" s="31">
        <v>1259.31986</v>
      </c>
      <c r="H29" s="115"/>
      <c r="I29" s="139"/>
      <c r="J29" s="139"/>
      <c r="K29" s="139"/>
      <c r="L29" s="139"/>
      <c r="M29" s="139"/>
      <c r="V29"/>
    </row>
    <row r="30" spans="2:22" ht="12.75">
      <c r="B30" s="30">
        <v>37987</v>
      </c>
      <c r="C30" s="31">
        <v>306857</v>
      </c>
      <c r="D30" s="39">
        <v>0</v>
      </c>
      <c r="E30" s="31">
        <v>563001.629423</v>
      </c>
      <c r="F30" s="31">
        <v>15865.080890000001</v>
      </c>
      <c r="G30" s="31">
        <v>1246.8738270000001</v>
      </c>
      <c r="I30" s="139"/>
      <c r="J30" s="139"/>
      <c r="K30" s="139"/>
      <c r="L30" s="139"/>
      <c r="M30" s="139"/>
      <c r="V30"/>
    </row>
    <row r="31" spans="2:22" ht="12.75">
      <c r="B31" s="30">
        <v>38018</v>
      </c>
      <c r="C31" s="31">
        <v>311536</v>
      </c>
      <c r="D31" s="39">
        <v>0</v>
      </c>
      <c r="E31" s="31">
        <v>586235.5110099999</v>
      </c>
      <c r="F31" s="31">
        <v>20462.662027000002</v>
      </c>
      <c r="G31" s="31">
        <v>1471.3829170000001</v>
      </c>
      <c r="I31" s="139"/>
      <c r="J31" s="139"/>
      <c r="K31" s="139"/>
      <c r="L31" s="139"/>
      <c r="M31" s="139"/>
      <c r="V31"/>
    </row>
    <row r="32" spans="2:22" ht="12.75">
      <c r="B32" s="30">
        <v>38047</v>
      </c>
      <c r="C32" s="31">
        <v>316250</v>
      </c>
      <c r="D32" s="39">
        <v>0</v>
      </c>
      <c r="E32" s="31">
        <v>606795.358476</v>
      </c>
      <c r="F32" s="31">
        <v>17559.219014</v>
      </c>
      <c r="G32" s="31">
        <v>1346.5716990000003</v>
      </c>
      <c r="I32" s="139"/>
      <c r="J32" s="139"/>
      <c r="K32" s="139"/>
      <c r="L32" s="139"/>
      <c r="M32" s="139"/>
      <c r="V32"/>
    </row>
    <row r="33" spans="2:22" ht="12.75">
      <c r="B33" s="30">
        <v>38078</v>
      </c>
      <c r="C33" s="31">
        <v>322502</v>
      </c>
      <c r="D33" s="39">
        <v>0</v>
      </c>
      <c r="E33" s="31">
        <v>617872.338694</v>
      </c>
      <c r="F33" s="31">
        <v>18529.814240999996</v>
      </c>
      <c r="G33" s="31">
        <v>1519.7810769999999</v>
      </c>
      <c r="I33" s="139"/>
      <c r="J33" s="139"/>
      <c r="K33" s="139"/>
      <c r="L33" s="139"/>
      <c r="M33" s="139"/>
      <c r="V33"/>
    </row>
    <row r="34" spans="2:22" ht="12.75">
      <c r="B34" s="30">
        <v>38108</v>
      </c>
      <c r="C34" s="31">
        <v>324573</v>
      </c>
      <c r="D34" s="39">
        <v>0</v>
      </c>
      <c r="E34" s="31">
        <v>624986.303617</v>
      </c>
      <c r="F34" s="31">
        <v>13683.075288</v>
      </c>
      <c r="G34" s="31">
        <v>1617.306665</v>
      </c>
      <c r="I34" s="139"/>
      <c r="J34" s="139"/>
      <c r="K34" s="139"/>
      <c r="L34" s="139"/>
      <c r="M34" s="139"/>
      <c r="V34"/>
    </row>
    <row r="35" spans="2:22" ht="12.75">
      <c r="B35" s="30">
        <v>38139</v>
      </c>
      <c r="C35" s="31">
        <v>333029</v>
      </c>
      <c r="D35" s="39">
        <v>0</v>
      </c>
      <c r="E35" s="31">
        <v>645952.8969239999</v>
      </c>
      <c r="F35" s="31">
        <v>13047.370508999997</v>
      </c>
      <c r="G35" s="31">
        <v>1341.7639589999999</v>
      </c>
      <c r="I35" s="139"/>
      <c r="J35" s="139"/>
      <c r="K35" s="139"/>
      <c r="L35" s="139"/>
      <c r="M35" s="139"/>
      <c r="V35"/>
    </row>
    <row r="36" spans="2:22" ht="12.75">
      <c r="B36" s="30">
        <v>38169</v>
      </c>
      <c r="C36" s="31">
        <v>341583</v>
      </c>
      <c r="D36" s="39">
        <v>0</v>
      </c>
      <c r="E36" s="31">
        <v>655081.225266</v>
      </c>
      <c r="F36" s="31">
        <v>13701.439815999998</v>
      </c>
      <c r="G36" s="31">
        <v>3294.612792</v>
      </c>
      <c r="I36" s="139"/>
      <c r="J36" s="139"/>
      <c r="K36" s="139"/>
      <c r="L36" s="139"/>
      <c r="M36" s="139"/>
      <c r="V36"/>
    </row>
    <row r="37" spans="2:22" ht="12.75">
      <c r="B37" s="30">
        <v>38200</v>
      </c>
      <c r="C37" s="31">
        <v>346979</v>
      </c>
      <c r="D37" s="39">
        <v>0</v>
      </c>
      <c r="E37" s="31">
        <v>666958.465187</v>
      </c>
      <c r="F37" s="31">
        <v>17424.873339</v>
      </c>
      <c r="G37" s="31">
        <v>6919.510381</v>
      </c>
      <c r="I37" s="139"/>
      <c r="J37" s="139"/>
      <c r="K37" s="139"/>
      <c r="L37" s="139"/>
      <c r="M37" s="139"/>
      <c r="V37"/>
    </row>
    <row r="38" spans="2:22" ht="12.75">
      <c r="B38" s="30">
        <v>38231</v>
      </c>
      <c r="C38" s="31">
        <v>373090</v>
      </c>
      <c r="D38" s="39">
        <v>0</v>
      </c>
      <c r="E38" s="31">
        <v>672642.259016</v>
      </c>
      <c r="F38" s="31">
        <v>14213.392173000002</v>
      </c>
      <c r="G38" s="31">
        <v>9718.061443</v>
      </c>
      <c r="I38" s="139"/>
      <c r="J38" s="139"/>
      <c r="K38" s="139"/>
      <c r="L38" s="139"/>
      <c r="M38" s="139"/>
      <c r="V38"/>
    </row>
    <row r="39" spans="2:22" ht="12.75">
      <c r="B39" s="30">
        <v>38261</v>
      </c>
      <c r="C39" s="31">
        <v>373026</v>
      </c>
      <c r="D39" s="39">
        <v>0</v>
      </c>
      <c r="E39" s="31">
        <v>691471.5248370001</v>
      </c>
      <c r="F39" s="31">
        <v>15597.016475</v>
      </c>
      <c r="G39" s="31">
        <v>5327.473678</v>
      </c>
      <c r="I39" s="139"/>
      <c r="J39" s="139"/>
      <c r="K39" s="139"/>
      <c r="L39" s="139"/>
      <c r="M39" s="139"/>
      <c r="V39"/>
    </row>
    <row r="40" spans="2:22" ht="12.75">
      <c r="B40" s="30">
        <v>38292</v>
      </c>
      <c r="C40" s="31">
        <v>390220</v>
      </c>
      <c r="D40" s="39">
        <v>0</v>
      </c>
      <c r="E40" s="31">
        <v>710743.956673</v>
      </c>
      <c r="F40" s="31">
        <v>13822.032352</v>
      </c>
      <c r="G40" s="31">
        <v>1466.4562039999998</v>
      </c>
      <c r="I40" s="139"/>
      <c r="J40" s="139"/>
      <c r="K40" s="139"/>
      <c r="L40" s="139"/>
      <c r="M40" s="139"/>
      <c r="V40"/>
    </row>
    <row r="41" spans="2:22" ht="12.75">
      <c r="B41" s="30">
        <v>38322</v>
      </c>
      <c r="C41" s="31">
        <v>396631</v>
      </c>
      <c r="D41" s="39">
        <v>0</v>
      </c>
      <c r="E41" s="31">
        <v>726480.47223</v>
      </c>
      <c r="F41" s="31">
        <v>19074.422588</v>
      </c>
      <c r="G41" s="31">
        <v>1359.67965</v>
      </c>
      <c r="I41" s="139"/>
      <c r="J41" s="139"/>
      <c r="K41" s="139"/>
      <c r="L41" s="139"/>
      <c r="M41" s="139"/>
      <c r="V41"/>
    </row>
    <row r="42" spans="2:22" ht="12.75">
      <c r="B42" s="30">
        <v>38353</v>
      </c>
      <c r="C42" s="31">
        <v>402266</v>
      </c>
      <c r="D42" s="39">
        <v>0</v>
      </c>
      <c r="E42" s="31">
        <v>750659.5815099999</v>
      </c>
      <c r="F42" s="31">
        <v>20692.052331999996</v>
      </c>
      <c r="G42" s="31">
        <v>1438.5576150000002</v>
      </c>
      <c r="I42" s="139"/>
      <c r="J42" s="139"/>
      <c r="K42" s="139"/>
      <c r="L42" s="139"/>
      <c r="M42" s="139"/>
      <c r="V42"/>
    </row>
    <row r="43" spans="2:22" ht="12.75">
      <c r="B43" s="30">
        <v>38384</v>
      </c>
      <c r="C43" s="31">
        <v>405923</v>
      </c>
      <c r="D43" s="39">
        <v>0</v>
      </c>
      <c r="E43" s="31">
        <v>789343.230113</v>
      </c>
      <c r="F43" s="31">
        <v>24848.170089999996</v>
      </c>
      <c r="G43" s="31">
        <v>1125.7797529999998</v>
      </c>
      <c r="I43" s="139"/>
      <c r="J43" s="139"/>
      <c r="K43" s="139"/>
      <c r="L43" s="139"/>
      <c r="M43" s="139"/>
      <c r="V43"/>
    </row>
    <row r="44" spans="2:22" ht="12.75">
      <c r="B44" s="30">
        <v>38412</v>
      </c>
      <c r="C44" s="31">
        <v>411311</v>
      </c>
      <c r="D44" s="39">
        <v>0</v>
      </c>
      <c r="E44" s="31">
        <v>804573.872688</v>
      </c>
      <c r="F44" s="31">
        <v>21428.745668000003</v>
      </c>
      <c r="G44" s="31">
        <v>1186.899498</v>
      </c>
      <c r="I44" s="139"/>
      <c r="J44" s="139"/>
      <c r="K44" s="139"/>
      <c r="L44" s="139"/>
      <c r="M44" s="139"/>
      <c r="V44"/>
    </row>
    <row r="45" spans="2:22" ht="12.75">
      <c r="B45" s="30">
        <v>38443</v>
      </c>
      <c r="C45" s="31">
        <v>415364</v>
      </c>
      <c r="D45" s="39">
        <v>0</v>
      </c>
      <c r="E45" s="31">
        <v>826879.611578</v>
      </c>
      <c r="F45" s="31">
        <v>26351.209219</v>
      </c>
      <c r="G45" s="31">
        <v>1523.163187</v>
      </c>
      <c r="I45" s="139"/>
      <c r="J45" s="139"/>
      <c r="K45" s="139"/>
      <c r="L45" s="139"/>
      <c r="M45" s="139"/>
      <c r="V45"/>
    </row>
    <row r="46" spans="2:22" ht="12.75">
      <c r="B46" s="30">
        <v>38473</v>
      </c>
      <c r="C46" s="31">
        <v>413410</v>
      </c>
      <c r="D46" s="39">
        <v>0</v>
      </c>
      <c r="E46" s="31">
        <v>821631.176735</v>
      </c>
      <c r="F46" s="31">
        <v>20827.542709000005</v>
      </c>
      <c r="G46" s="31">
        <v>1260.0501600000002</v>
      </c>
      <c r="I46" s="139"/>
      <c r="J46" s="139"/>
      <c r="K46" s="139"/>
      <c r="L46" s="139"/>
      <c r="M46" s="139"/>
      <c r="V46"/>
    </row>
    <row r="47" spans="2:22" ht="12.75">
      <c r="B47" s="30">
        <v>38504</v>
      </c>
      <c r="C47" s="31">
        <v>425146</v>
      </c>
      <c r="D47" s="39">
        <v>0</v>
      </c>
      <c r="E47" s="31">
        <v>887639.4454130001</v>
      </c>
      <c r="F47" s="31">
        <v>18477.135407999995</v>
      </c>
      <c r="G47" s="31">
        <v>1552.305884</v>
      </c>
      <c r="I47" s="139"/>
      <c r="J47" s="139"/>
      <c r="K47" s="139"/>
      <c r="L47" s="139"/>
      <c r="M47" s="139"/>
      <c r="V47"/>
    </row>
    <row r="48" spans="2:22" ht="12.75">
      <c r="B48" s="30">
        <v>38534</v>
      </c>
      <c r="C48" s="31">
        <v>400647</v>
      </c>
      <c r="D48" s="39">
        <v>0</v>
      </c>
      <c r="E48" s="31">
        <v>919228.907217</v>
      </c>
      <c r="F48" s="31">
        <v>18270.997935</v>
      </c>
      <c r="G48" s="31">
        <v>1435.5902429999999</v>
      </c>
      <c r="I48" s="139"/>
      <c r="J48" s="139"/>
      <c r="K48" s="139"/>
      <c r="L48" s="139"/>
      <c r="M48" s="139"/>
      <c r="V48"/>
    </row>
    <row r="49" spans="2:22" ht="12.75">
      <c r="B49" s="30">
        <v>38565</v>
      </c>
      <c r="C49" s="31">
        <v>407864</v>
      </c>
      <c r="D49" s="39">
        <v>0</v>
      </c>
      <c r="E49" s="31">
        <v>925055.9912600002</v>
      </c>
      <c r="F49" s="31">
        <v>17784.141498999998</v>
      </c>
      <c r="G49" s="31">
        <v>1588.1881159999998</v>
      </c>
      <c r="I49" s="139"/>
      <c r="J49" s="139"/>
      <c r="K49" s="139"/>
      <c r="L49" s="139"/>
      <c r="M49" s="139"/>
      <c r="V49"/>
    </row>
    <row r="50" spans="2:22" ht="12.75">
      <c r="B50" s="30">
        <v>38596</v>
      </c>
      <c r="C50" s="31">
        <v>418390</v>
      </c>
      <c r="D50" s="39">
        <v>0</v>
      </c>
      <c r="E50" s="31">
        <v>964517.954808</v>
      </c>
      <c r="F50" s="31">
        <v>16616.278199</v>
      </c>
      <c r="G50" s="31">
        <v>1836.940729</v>
      </c>
      <c r="I50" s="139"/>
      <c r="J50" s="139"/>
      <c r="K50" s="139"/>
      <c r="L50" s="139"/>
      <c r="M50" s="139"/>
      <c r="V50"/>
    </row>
    <row r="51" spans="2:22" ht="12.75">
      <c r="B51" s="30">
        <v>38626</v>
      </c>
      <c r="C51" s="31">
        <v>421020</v>
      </c>
      <c r="D51" s="39">
        <v>0</v>
      </c>
      <c r="E51" s="31">
        <v>954042.3359</v>
      </c>
      <c r="F51" s="31">
        <v>16664.356156</v>
      </c>
      <c r="G51" s="31">
        <v>1676.2496609999998</v>
      </c>
      <c r="I51" s="139"/>
      <c r="J51" s="139"/>
      <c r="K51" s="139"/>
      <c r="L51" s="139"/>
      <c r="M51" s="139"/>
      <c r="V51"/>
    </row>
    <row r="52" spans="2:22" ht="12.75">
      <c r="B52" s="30">
        <v>38657</v>
      </c>
      <c r="C52" s="31">
        <v>427086</v>
      </c>
      <c r="D52" s="39">
        <v>0</v>
      </c>
      <c r="E52" s="31">
        <v>971160.5486260001</v>
      </c>
      <c r="F52" s="31">
        <v>15993.87256</v>
      </c>
      <c r="G52" s="31">
        <v>1653.768253</v>
      </c>
      <c r="I52" s="139"/>
      <c r="J52" s="139"/>
      <c r="K52" s="139"/>
      <c r="L52" s="139"/>
      <c r="M52" s="139"/>
      <c r="V52"/>
    </row>
    <row r="53" spans="2:22" ht="12.75">
      <c r="B53" s="30">
        <v>38687</v>
      </c>
      <c r="C53" s="31">
        <v>432731</v>
      </c>
      <c r="D53" s="39">
        <v>0</v>
      </c>
      <c r="E53" s="31">
        <v>993973.8102080002</v>
      </c>
      <c r="F53" s="31">
        <v>21777.815715</v>
      </c>
      <c r="G53" s="31">
        <v>1637.493813</v>
      </c>
      <c r="I53" s="139"/>
      <c r="J53" s="139"/>
      <c r="K53" s="139"/>
      <c r="L53" s="139"/>
      <c r="M53" s="139"/>
      <c r="V53"/>
    </row>
    <row r="54" spans="2:22" ht="12.75">
      <c r="B54" s="30">
        <v>38718</v>
      </c>
      <c r="C54" s="31">
        <v>441035</v>
      </c>
      <c r="D54" s="39">
        <v>0</v>
      </c>
      <c r="E54" s="31">
        <v>1063498.014532</v>
      </c>
      <c r="F54" s="31">
        <v>22783.308104999996</v>
      </c>
      <c r="G54" s="31">
        <v>2342.5050850000002</v>
      </c>
      <c r="I54" s="139"/>
      <c r="J54" s="139"/>
      <c r="K54" s="139"/>
      <c r="L54" s="139"/>
      <c r="M54" s="139"/>
      <c r="V54"/>
    </row>
    <row r="55" spans="2:22" ht="12.75">
      <c r="B55" s="30">
        <v>38749</v>
      </c>
      <c r="C55" s="31">
        <v>446207</v>
      </c>
      <c r="D55" s="39">
        <v>0</v>
      </c>
      <c r="E55" s="31">
        <v>1098860.677112</v>
      </c>
      <c r="F55" s="31">
        <v>30407.314814999998</v>
      </c>
      <c r="G55" s="31">
        <v>1575.604795</v>
      </c>
      <c r="I55" s="139"/>
      <c r="J55" s="139"/>
      <c r="K55" s="139"/>
      <c r="L55" s="139"/>
      <c r="M55" s="139"/>
      <c r="V55"/>
    </row>
    <row r="56" spans="2:22" ht="12.75">
      <c r="B56" s="30">
        <v>38777</v>
      </c>
      <c r="C56" s="31">
        <v>456359</v>
      </c>
      <c r="D56" s="39">
        <v>0</v>
      </c>
      <c r="E56" s="31">
        <v>1130286.155551</v>
      </c>
      <c r="F56" s="31">
        <v>24768.223912999994</v>
      </c>
      <c r="G56" s="31">
        <v>1990.6716260000003</v>
      </c>
      <c r="I56" s="139"/>
      <c r="J56" s="139"/>
      <c r="K56" s="139"/>
      <c r="L56" s="139"/>
      <c r="M56" s="139"/>
      <c r="V56"/>
    </row>
    <row r="57" spans="2:22" ht="12.75">
      <c r="B57" s="30">
        <v>38808</v>
      </c>
      <c r="C57" s="31">
        <v>461991</v>
      </c>
      <c r="D57" s="39">
        <v>0</v>
      </c>
      <c r="E57" s="31">
        <v>1182204.2547</v>
      </c>
      <c r="F57" s="31">
        <v>31278.252099999998</v>
      </c>
      <c r="G57" s="31">
        <v>1806.8176030000002</v>
      </c>
      <c r="I57" s="139"/>
      <c r="J57" s="139"/>
      <c r="K57" s="139"/>
      <c r="L57" s="139"/>
      <c r="M57" s="139"/>
      <c r="V57"/>
    </row>
    <row r="58" spans="2:22" ht="12.75">
      <c r="B58" s="30">
        <v>38838</v>
      </c>
      <c r="C58" s="31">
        <v>468290</v>
      </c>
      <c r="D58" s="39">
        <v>0</v>
      </c>
      <c r="E58" s="31">
        <v>1176433.1802450002</v>
      </c>
      <c r="F58" s="31">
        <v>26763.844288</v>
      </c>
      <c r="G58" s="31">
        <v>2668.822369</v>
      </c>
      <c r="I58" s="139"/>
      <c r="J58" s="139"/>
      <c r="K58" s="139"/>
      <c r="L58" s="139"/>
      <c r="M58" s="139"/>
      <c r="V58"/>
    </row>
    <row r="59" spans="2:22" ht="12.75">
      <c r="B59" s="30">
        <v>38869</v>
      </c>
      <c r="C59" s="31">
        <v>473730</v>
      </c>
      <c r="D59" s="39">
        <v>0</v>
      </c>
      <c r="E59" s="31">
        <v>1175841.8266869998</v>
      </c>
      <c r="F59" s="31">
        <v>19338.806782</v>
      </c>
      <c r="G59" s="31">
        <v>2029.22743</v>
      </c>
      <c r="I59" s="139"/>
      <c r="J59" s="139"/>
      <c r="K59" s="139"/>
      <c r="L59" s="139"/>
      <c r="M59" s="139"/>
      <c r="V59"/>
    </row>
    <row r="60" spans="2:22" ht="12.75">
      <c r="B60" s="30">
        <v>38899</v>
      </c>
      <c r="C60" s="31">
        <v>472236</v>
      </c>
      <c r="D60" s="39">
        <v>0</v>
      </c>
      <c r="E60" s="31">
        <v>1186379.767723</v>
      </c>
      <c r="F60" s="31">
        <v>18011.770796</v>
      </c>
      <c r="G60" s="31">
        <v>2016.610054</v>
      </c>
      <c r="I60" s="139"/>
      <c r="J60" s="139"/>
      <c r="K60" s="139"/>
      <c r="L60" s="139"/>
      <c r="M60" s="139"/>
      <c r="V60"/>
    </row>
    <row r="61" spans="2:22" ht="12.75">
      <c r="B61" s="30">
        <v>38930</v>
      </c>
      <c r="C61" s="31">
        <v>486167</v>
      </c>
      <c r="D61" s="39">
        <v>0</v>
      </c>
      <c r="E61" s="31">
        <v>1246635.144913</v>
      </c>
      <c r="F61" s="31">
        <v>18901.878577000007</v>
      </c>
      <c r="G61" s="31">
        <v>1919.534999</v>
      </c>
      <c r="I61" s="139"/>
      <c r="J61" s="139"/>
      <c r="K61" s="139"/>
      <c r="L61" s="139"/>
      <c r="M61" s="139"/>
      <c r="V61"/>
    </row>
    <row r="62" spans="2:22" ht="12.75">
      <c r="B62" s="30">
        <v>38961</v>
      </c>
      <c r="C62" s="31">
        <v>486402</v>
      </c>
      <c r="D62" s="39">
        <v>0</v>
      </c>
      <c r="E62" s="31">
        <v>1278896.4375759999</v>
      </c>
      <c r="F62" s="31">
        <v>19231.462888</v>
      </c>
      <c r="G62" s="31">
        <v>1709.5172369999998</v>
      </c>
      <c r="I62" s="139"/>
      <c r="J62" s="139"/>
      <c r="K62" s="139"/>
      <c r="L62" s="139"/>
      <c r="M62" s="139"/>
      <c r="V62"/>
    </row>
    <row r="63" spans="2:22" ht="12.75">
      <c r="B63" s="30">
        <v>38991</v>
      </c>
      <c r="C63" s="31">
        <v>491390</v>
      </c>
      <c r="D63" s="39">
        <v>0</v>
      </c>
      <c r="E63" s="31">
        <v>1325990.5437130001</v>
      </c>
      <c r="F63" s="31">
        <v>20276.899506</v>
      </c>
      <c r="G63" s="31">
        <v>2074.030278</v>
      </c>
      <c r="I63" s="139"/>
      <c r="J63" s="139"/>
      <c r="K63" s="139"/>
      <c r="L63" s="139"/>
      <c r="M63" s="139"/>
      <c r="V63"/>
    </row>
    <row r="64" spans="2:22" ht="12.75">
      <c r="B64" s="30">
        <v>39022</v>
      </c>
      <c r="C64" s="31">
        <v>496631</v>
      </c>
      <c r="D64" s="39">
        <v>0</v>
      </c>
      <c r="E64" s="31">
        <v>1374696.8604549998</v>
      </c>
      <c r="F64" s="31">
        <v>22464.901694</v>
      </c>
      <c r="G64" s="31">
        <v>2800.791386</v>
      </c>
      <c r="I64" s="139"/>
      <c r="J64" s="139"/>
      <c r="K64" s="139"/>
      <c r="L64" s="139"/>
      <c r="M64" s="139"/>
      <c r="V64"/>
    </row>
    <row r="65" spans="2:22" ht="12.75">
      <c r="B65" s="30">
        <v>39052</v>
      </c>
      <c r="C65" s="31">
        <v>503926</v>
      </c>
      <c r="D65" s="39">
        <v>0</v>
      </c>
      <c r="E65" s="31">
        <v>1452955.1318019999</v>
      </c>
      <c r="F65" s="31">
        <v>33066.919465</v>
      </c>
      <c r="G65" s="31">
        <v>2580.174703</v>
      </c>
      <c r="I65" s="139"/>
      <c r="J65" s="139"/>
      <c r="K65" s="139"/>
      <c r="L65" s="139"/>
      <c r="M65" s="139"/>
      <c r="V65"/>
    </row>
    <row r="66" spans="2:22" ht="12.75">
      <c r="B66" s="30">
        <v>39083</v>
      </c>
      <c r="C66" s="31">
        <v>509285</v>
      </c>
      <c r="D66" s="39">
        <v>0</v>
      </c>
      <c r="E66" s="31">
        <v>1506852.889092</v>
      </c>
      <c r="F66" s="31">
        <v>32038.471995000004</v>
      </c>
      <c r="G66" s="31">
        <v>4137.876728</v>
      </c>
      <c r="I66" s="139"/>
      <c r="J66" s="139"/>
      <c r="K66" s="139"/>
      <c r="L66" s="139"/>
      <c r="M66" s="139"/>
      <c r="V66"/>
    </row>
    <row r="67" spans="2:22" ht="12.75">
      <c r="B67" s="30">
        <v>39114</v>
      </c>
      <c r="C67" s="31">
        <v>517228</v>
      </c>
      <c r="D67" s="39">
        <v>0</v>
      </c>
      <c r="E67" s="31">
        <v>1551295.435535</v>
      </c>
      <c r="F67" s="31">
        <v>34992.789682</v>
      </c>
      <c r="G67" s="31">
        <v>2739.209401</v>
      </c>
      <c r="I67" s="139"/>
      <c r="J67" s="139"/>
      <c r="K67" s="139"/>
      <c r="L67" s="139"/>
      <c r="M67" s="139"/>
      <c r="V67"/>
    </row>
    <row r="68" spans="2:22" ht="12.75">
      <c r="B68" s="30">
        <v>39142</v>
      </c>
      <c r="C68" s="31">
        <v>521868</v>
      </c>
      <c r="D68" s="39">
        <v>0</v>
      </c>
      <c r="E68" s="31">
        <v>1584886.21768</v>
      </c>
      <c r="F68" s="31">
        <v>30064.32883</v>
      </c>
      <c r="G68" s="31">
        <v>2902.575392</v>
      </c>
      <c r="I68" s="139"/>
      <c r="J68" s="139"/>
      <c r="K68" s="139"/>
      <c r="L68" s="139"/>
      <c r="M68" s="139"/>
      <c r="V68"/>
    </row>
    <row r="69" spans="2:22" ht="12.75">
      <c r="B69" s="30">
        <v>39173</v>
      </c>
      <c r="C69" s="31">
        <f>J267</f>
        <v>527884</v>
      </c>
      <c r="D69" s="39">
        <v>0</v>
      </c>
      <c r="E69" s="31">
        <f>R466</f>
        <v>1675160.9477800003</v>
      </c>
      <c r="F69" s="31">
        <f>J663</f>
        <v>39046.897416</v>
      </c>
      <c r="G69" s="31">
        <f>J860</f>
        <v>3026.3555020000003</v>
      </c>
      <c r="I69" s="139"/>
      <c r="J69" s="139"/>
      <c r="K69" s="139"/>
      <c r="L69" s="139"/>
      <c r="M69" s="139"/>
      <c r="V69"/>
    </row>
    <row r="70" spans="2:22" ht="12.75">
      <c r="B70" s="30">
        <v>39203</v>
      </c>
      <c r="C70" s="31">
        <f aca="true" t="shared" si="0" ref="C70:C133">J268</f>
        <v>533605</v>
      </c>
      <c r="D70" s="39">
        <v>0</v>
      </c>
      <c r="E70" s="31">
        <f aca="true" t="shared" si="1" ref="D70:E102">R467</f>
        <v>1720777.704453</v>
      </c>
      <c r="F70" s="31">
        <f aca="true" t="shared" si="2" ref="F70:F101">J664</f>
        <v>27269.933057</v>
      </c>
      <c r="G70" s="31">
        <f aca="true" t="shared" si="3" ref="G70:G101">J861</f>
        <v>2868.8572020000006</v>
      </c>
      <c r="I70" s="139"/>
      <c r="J70" s="139"/>
      <c r="K70" s="139"/>
      <c r="L70" s="139"/>
      <c r="M70" s="139"/>
      <c r="V70"/>
    </row>
    <row r="71" spans="2:22" ht="12.75">
      <c r="B71" s="30">
        <v>39234</v>
      </c>
      <c r="C71" s="31">
        <f t="shared" si="0"/>
        <v>537320</v>
      </c>
      <c r="D71" s="39">
        <v>0</v>
      </c>
      <c r="E71" s="31">
        <f t="shared" si="1"/>
        <v>1781516.316617</v>
      </c>
      <c r="F71" s="31">
        <f t="shared" si="2"/>
        <v>26076.307353999997</v>
      </c>
      <c r="G71" s="31">
        <f t="shared" si="3"/>
        <v>3260.623176</v>
      </c>
      <c r="I71" s="139"/>
      <c r="J71" s="139"/>
      <c r="K71" s="139"/>
      <c r="L71" s="139"/>
      <c r="M71" s="139"/>
      <c r="V71"/>
    </row>
    <row r="72" spans="2:22" ht="12.75">
      <c r="B72" s="30">
        <v>39264</v>
      </c>
      <c r="C72" s="31">
        <f t="shared" si="0"/>
        <v>543207</v>
      </c>
      <c r="D72" s="39">
        <v>0</v>
      </c>
      <c r="E72" s="31">
        <f t="shared" si="1"/>
        <v>1797334.1706510002</v>
      </c>
      <c r="F72" s="31">
        <f t="shared" si="2"/>
        <v>27639.016817000003</v>
      </c>
      <c r="G72" s="31">
        <f t="shared" si="3"/>
        <v>4096.963452</v>
      </c>
      <c r="I72" s="139"/>
      <c r="J72" s="139"/>
      <c r="K72" s="139"/>
      <c r="L72" s="139"/>
      <c r="M72" s="139"/>
      <c r="V72"/>
    </row>
    <row r="73" spans="2:22" ht="12.75">
      <c r="B73" s="30">
        <v>39295</v>
      </c>
      <c r="C73" s="31">
        <f t="shared" si="0"/>
        <v>547002</v>
      </c>
      <c r="D73" s="39">
        <v>0</v>
      </c>
      <c r="E73" s="31">
        <f t="shared" si="1"/>
        <v>1789465.1310119997</v>
      </c>
      <c r="F73" s="31">
        <f t="shared" si="2"/>
        <v>25426.122812</v>
      </c>
      <c r="G73" s="31">
        <f t="shared" si="3"/>
        <v>3485.4928330000007</v>
      </c>
      <c r="I73" s="139"/>
      <c r="J73" s="139"/>
      <c r="K73" s="139"/>
      <c r="L73" s="139"/>
      <c r="M73" s="139"/>
      <c r="V73"/>
    </row>
    <row r="74" spans="2:22" ht="12.75">
      <c r="B74" s="30">
        <v>39326</v>
      </c>
      <c r="C74" s="31">
        <f t="shared" si="0"/>
        <v>553170</v>
      </c>
      <c r="D74" s="39">
        <v>0</v>
      </c>
      <c r="E74" s="31">
        <f t="shared" si="1"/>
        <v>1863416.8712330004</v>
      </c>
      <c r="F74" s="31">
        <f t="shared" si="2"/>
        <v>25858.72025</v>
      </c>
      <c r="G74" s="31">
        <f t="shared" si="3"/>
        <v>3253.974312</v>
      </c>
      <c r="I74" s="139"/>
      <c r="J74" s="139"/>
      <c r="K74" s="139"/>
      <c r="L74" s="139"/>
      <c r="M74" s="139"/>
      <c r="V74"/>
    </row>
    <row r="75" spans="2:22" ht="12.75">
      <c r="B75" s="30">
        <v>39356</v>
      </c>
      <c r="C75" s="31">
        <f t="shared" si="0"/>
        <v>558013</v>
      </c>
      <c r="D75" s="39">
        <v>0</v>
      </c>
      <c r="E75" s="31">
        <f t="shared" si="1"/>
        <v>1968839.5992170002</v>
      </c>
      <c r="F75" s="31">
        <f t="shared" si="2"/>
        <v>25277.170895</v>
      </c>
      <c r="G75" s="31">
        <f t="shared" si="3"/>
        <v>4092.966441</v>
      </c>
      <c r="I75" s="139"/>
      <c r="J75" s="139"/>
      <c r="K75" s="139"/>
      <c r="L75" s="139"/>
      <c r="M75" s="139"/>
      <c r="V75"/>
    </row>
    <row r="76" spans="2:22" ht="12.75">
      <c r="B76" s="30">
        <v>39387</v>
      </c>
      <c r="C76" s="31">
        <f t="shared" si="0"/>
        <v>563416</v>
      </c>
      <c r="D76" s="39">
        <v>0</v>
      </c>
      <c r="E76" s="31">
        <f t="shared" si="1"/>
        <v>1908008.9655929997</v>
      </c>
      <c r="F76" s="31">
        <f t="shared" si="2"/>
        <v>26199.226930999997</v>
      </c>
      <c r="G76" s="31">
        <f t="shared" si="3"/>
        <v>4057.587755</v>
      </c>
      <c r="I76" s="139"/>
      <c r="J76" s="139"/>
      <c r="K76" s="139"/>
      <c r="L76" s="139"/>
      <c r="M76" s="139"/>
      <c r="V76"/>
    </row>
    <row r="77" spans="2:22" ht="12.75">
      <c r="B77" s="30">
        <v>39417</v>
      </c>
      <c r="C77" s="31">
        <f t="shared" si="0"/>
        <v>570891</v>
      </c>
      <c r="D77" s="39">
        <v>0</v>
      </c>
      <c r="E77" s="31">
        <f t="shared" si="1"/>
        <v>1909317.367839</v>
      </c>
      <c r="F77" s="31">
        <f t="shared" si="2"/>
        <v>31182.443108000003</v>
      </c>
      <c r="G77" s="31">
        <f t="shared" si="3"/>
        <v>4311.223596</v>
      </c>
      <c r="I77" s="139"/>
      <c r="J77" s="139"/>
      <c r="K77" s="139"/>
      <c r="L77" s="139"/>
      <c r="M77" s="139"/>
      <c r="V77"/>
    </row>
    <row r="78" spans="2:22" ht="12.75">
      <c r="B78" s="30">
        <v>39448</v>
      </c>
      <c r="C78" s="31">
        <f t="shared" si="0"/>
        <v>575718</v>
      </c>
      <c r="D78" s="39">
        <v>0</v>
      </c>
      <c r="E78" s="31">
        <f t="shared" si="1"/>
        <v>1793094.822411</v>
      </c>
      <c r="F78" s="31">
        <f t="shared" si="2"/>
        <v>38996.252565</v>
      </c>
      <c r="G78" s="31">
        <f t="shared" si="3"/>
        <v>5689.377498999999</v>
      </c>
      <c r="I78" s="139"/>
      <c r="J78" s="139"/>
      <c r="K78" s="139"/>
      <c r="L78" s="139"/>
      <c r="M78" s="139"/>
      <c r="V78"/>
    </row>
    <row r="79" spans="2:22" ht="12.75">
      <c r="B79" s="30">
        <v>39479</v>
      </c>
      <c r="C79" s="31">
        <f t="shared" si="0"/>
        <v>579863</v>
      </c>
      <c r="D79" s="39">
        <v>0</v>
      </c>
      <c r="E79" s="31">
        <f t="shared" si="1"/>
        <v>1888406.064448</v>
      </c>
      <c r="F79" s="31">
        <f t="shared" si="2"/>
        <v>35478.795487999996</v>
      </c>
      <c r="G79" s="31">
        <f t="shared" si="3"/>
        <v>3667.485502</v>
      </c>
      <c r="I79" s="139"/>
      <c r="J79" s="139"/>
      <c r="K79" s="139"/>
      <c r="L79" s="139"/>
      <c r="M79" s="139"/>
      <c r="V79"/>
    </row>
    <row r="80" spans="2:22" ht="12.75">
      <c r="B80" s="30">
        <v>39508</v>
      </c>
      <c r="C80" s="31">
        <f t="shared" si="0"/>
        <v>585953</v>
      </c>
      <c r="D80" s="39">
        <v>0</v>
      </c>
      <c r="E80" s="31">
        <f t="shared" si="1"/>
        <v>1855633.123412</v>
      </c>
      <c r="F80" s="31">
        <f t="shared" si="2"/>
        <v>31340.969516999998</v>
      </c>
      <c r="G80" s="31">
        <f t="shared" si="3"/>
        <v>4730.62698</v>
      </c>
      <c r="I80" s="139"/>
      <c r="J80" s="139"/>
      <c r="K80" s="139"/>
      <c r="L80" s="139"/>
      <c r="M80" s="139"/>
      <c r="V80"/>
    </row>
    <row r="81" spans="2:22" ht="12.75">
      <c r="B81" s="30">
        <v>39539</v>
      </c>
      <c r="C81" s="31">
        <f t="shared" si="0"/>
        <v>597078</v>
      </c>
      <c r="D81" s="39">
        <v>0</v>
      </c>
      <c r="E81" s="31">
        <f t="shared" si="1"/>
        <v>1977522.5376119998</v>
      </c>
      <c r="F81" s="31">
        <f t="shared" si="2"/>
        <v>42846.902554</v>
      </c>
      <c r="G81" s="31">
        <f t="shared" si="3"/>
        <v>4779.286465</v>
      </c>
      <c r="I81" s="139"/>
      <c r="J81" s="139"/>
      <c r="K81" s="139"/>
      <c r="L81" s="139"/>
      <c r="M81" s="139"/>
      <c r="V81"/>
    </row>
    <row r="82" spans="2:22" ht="12.75">
      <c r="B82" s="30">
        <v>39569</v>
      </c>
      <c r="C82" s="31">
        <f t="shared" si="0"/>
        <v>601268</v>
      </c>
      <c r="D82" s="39">
        <v>0</v>
      </c>
      <c r="E82" s="31">
        <f t="shared" si="1"/>
        <v>2053079.8983280002</v>
      </c>
      <c r="F82" s="31">
        <f t="shared" si="2"/>
        <v>29280.557417</v>
      </c>
      <c r="G82" s="31">
        <f t="shared" si="3"/>
        <v>3786.35374</v>
      </c>
      <c r="I82" s="139"/>
      <c r="J82" s="139"/>
      <c r="K82" s="139"/>
      <c r="L82" s="139"/>
      <c r="M82" s="139"/>
      <c r="V82"/>
    </row>
    <row r="83" spans="2:22" ht="12.75">
      <c r="B83" s="30">
        <v>39600</v>
      </c>
      <c r="C83" s="31">
        <f t="shared" si="0"/>
        <v>605394</v>
      </c>
      <c r="D83" s="39">
        <v>0</v>
      </c>
      <c r="E83" s="31">
        <f t="shared" si="1"/>
        <v>2032533.642882</v>
      </c>
      <c r="F83" s="31">
        <f t="shared" si="2"/>
        <v>25967.243065000006</v>
      </c>
      <c r="G83" s="31">
        <f t="shared" si="3"/>
        <v>4418.0553712857145</v>
      </c>
      <c r="I83" s="139"/>
      <c r="J83" s="139"/>
      <c r="K83" s="139"/>
      <c r="L83" s="139"/>
      <c r="M83" s="139"/>
      <c r="V83"/>
    </row>
    <row r="84" spans="2:22" ht="12.75">
      <c r="B84" s="30">
        <v>39630</v>
      </c>
      <c r="C84" s="31">
        <f t="shared" si="0"/>
        <v>609935</v>
      </c>
      <c r="D84" s="39">
        <v>0</v>
      </c>
      <c r="E84" s="31">
        <f t="shared" si="1"/>
        <v>2014068.326607</v>
      </c>
      <c r="F84" s="31">
        <f t="shared" si="2"/>
        <v>32329.409277000002</v>
      </c>
      <c r="G84" s="31">
        <f t="shared" si="3"/>
        <v>5228.415822</v>
      </c>
      <c r="I84" s="139"/>
      <c r="J84" s="139"/>
      <c r="K84" s="139"/>
      <c r="L84" s="139"/>
      <c r="M84" s="139"/>
      <c r="V84"/>
    </row>
    <row r="85" spans="2:22" ht="12.75">
      <c r="B85" s="30">
        <v>39661</v>
      </c>
      <c r="C85" s="31">
        <f t="shared" si="0"/>
        <v>620171</v>
      </c>
      <c r="D85" s="39">
        <v>0</v>
      </c>
      <c r="E85" s="31">
        <f t="shared" si="1"/>
        <v>1985079.799712</v>
      </c>
      <c r="F85" s="31">
        <f t="shared" si="2"/>
        <v>25931.207093</v>
      </c>
      <c r="G85" s="31">
        <f t="shared" si="3"/>
        <v>4329.419183000001</v>
      </c>
      <c r="I85" s="139"/>
      <c r="J85" s="139"/>
      <c r="K85" s="139"/>
      <c r="L85" s="139"/>
      <c r="M85" s="139"/>
      <c r="V85"/>
    </row>
    <row r="86" spans="2:22" ht="12.75">
      <c r="B86" s="30">
        <v>39692</v>
      </c>
      <c r="C86" s="31">
        <f t="shared" si="0"/>
        <v>620570</v>
      </c>
      <c r="D86" s="39">
        <v>0</v>
      </c>
      <c r="E86" s="31">
        <f t="shared" si="1"/>
        <v>1860167.637044</v>
      </c>
      <c r="F86" s="31">
        <f t="shared" si="2"/>
        <v>26263.374161</v>
      </c>
      <c r="G86" s="31">
        <f t="shared" si="3"/>
        <v>5548.779368000001</v>
      </c>
      <c r="I86" s="139"/>
      <c r="J86" s="139"/>
      <c r="K86" s="139"/>
      <c r="L86" s="139"/>
      <c r="M86" s="139"/>
      <c r="V86"/>
    </row>
    <row r="87" spans="2:22" ht="12.75">
      <c r="B87" s="30">
        <v>39722</v>
      </c>
      <c r="C87" s="31">
        <f t="shared" si="0"/>
        <v>624762</v>
      </c>
      <c r="D87" s="39">
        <v>0</v>
      </c>
      <c r="E87" s="31">
        <f t="shared" si="1"/>
        <v>1706135.467468</v>
      </c>
      <c r="F87" s="31">
        <f t="shared" si="2"/>
        <v>24455.341985</v>
      </c>
      <c r="G87" s="31">
        <f t="shared" si="3"/>
        <v>5901.2725390000005</v>
      </c>
      <c r="I87" s="139"/>
      <c r="J87" s="139"/>
      <c r="K87" s="139"/>
      <c r="L87" s="139"/>
      <c r="M87" s="139"/>
      <c r="V87"/>
    </row>
    <row r="88" spans="2:22" ht="12.75">
      <c r="B88" s="30">
        <v>39753</v>
      </c>
      <c r="C88" s="31">
        <f t="shared" si="0"/>
        <v>629781</v>
      </c>
      <c r="D88" s="39">
        <v>0</v>
      </c>
      <c r="E88" s="31">
        <f t="shared" si="1"/>
        <v>1719881.457978</v>
      </c>
      <c r="F88" s="31">
        <f t="shared" si="2"/>
        <v>24394.276672999997</v>
      </c>
      <c r="G88" s="31">
        <f t="shared" si="3"/>
        <v>3556.1441899999995</v>
      </c>
      <c r="I88" s="139"/>
      <c r="J88" s="139"/>
      <c r="K88" s="139"/>
      <c r="L88" s="139"/>
      <c r="M88" s="139"/>
      <c r="V88"/>
    </row>
    <row r="89" spans="2:22" ht="12.75">
      <c r="B89" s="30">
        <v>39783</v>
      </c>
      <c r="C89" s="31">
        <f t="shared" si="0"/>
        <v>640066</v>
      </c>
      <c r="D89" s="39">
        <v>0</v>
      </c>
      <c r="E89" s="31">
        <f t="shared" si="1"/>
        <v>1762258.53197</v>
      </c>
      <c r="F89" s="31">
        <f t="shared" si="2"/>
        <v>33616.24634</v>
      </c>
      <c r="G89" s="31">
        <f t="shared" si="3"/>
        <v>5392.655959</v>
      </c>
      <c r="I89" s="139"/>
      <c r="J89" s="139"/>
      <c r="K89" s="139"/>
      <c r="L89" s="139"/>
      <c r="M89" s="139"/>
      <c r="V89"/>
    </row>
    <row r="90" spans="2:22" ht="12.75">
      <c r="B90" s="30">
        <v>39814</v>
      </c>
      <c r="C90" s="31">
        <f t="shared" si="0"/>
        <v>648799</v>
      </c>
      <c r="D90" s="39">
        <v>0</v>
      </c>
      <c r="E90" s="31">
        <f t="shared" si="1"/>
        <v>1788800.0447039998</v>
      </c>
      <c r="F90" s="31">
        <f t="shared" si="2"/>
        <v>33335.836041999995</v>
      </c>
      <c r="G90" s="31">
        <f t="shared" si="3"/>
        <v>5406.310744</v>
      </c>
      <c r="I90" s="139"/>
      <c r="J90" s="139"/>
      <c r="K90" s="139"/>
      <c r="L90" s="139"/>
      <c r="M90" s="139"/>
      <c r="V90"/>
    </row>
    <row r="91" spans="2:22" ht="12.75">
      <c r="B91" s="30">
        <v>39845</v>
      </c>
      <c r="C91" s="31">
        <f t="shared" si="0"/>
        <v>652666</v>
      </c>
      <c r="D91" s="39">
        <v>0</v>
      </c>
      <c r="E91" s="31">
        <f t="shared" si="1"/>
        <v>1791775.784955</v>
      </c>
      <c r="F91" s="31">
        <f t="shared" si="2"/>
        <v>31839.65468</v>
      </c>
      <c r="G91" s="31">
        <f t="shared" si="3"/>
        <v>4198.9263040000005</v>
      </c>
      <c r="I91" s="139"/>
      <c r="J91" s="139"/>
      <c r="K91" s="139"/>
      <c r="L91" s="139"/>
      <c r="M91" s="139"/>
      <c r="V91"/>
    </row>
    <row r="92" spans="2:22" ht="12.75">
      <c r="B92" s="30">
        <v>39873</v>
      </c>
      <c r="C92" s="31">
        <f t="shared" si="0"/>
        <v>657258</v>
      </c>
      <c r="D92" s="39">
        <v>0</v>
      </c>
      <c r="E92" s="31">
        <f t="shared" si="1"/>
        <v>1845517.388085</v>
      </c>
      <c r="F92" s="31">
        <f t="shared" si="2"/>
        <v>40704.023576</v>
      </c>
      <c r="G92" s="31">
        <f t="shared" si="3"/>
        <v>4687.050324</v>
      </c>
      <c r="I92" s="139"/>
      <c r="J92" s="139"/>
      <c r="K92" s="139"/>
      <c r="L92" s="139"/>
      <c r="M92" s="139"/>
      <c r="V92"/>
    </row>
    <row r="93" spans="2:22" ht="12.75">
      <c r="B93" s="30">
        <v>39904</v>
      </c>
      <c r="C93" s="31">
        <f t="shared" si="0"/>
        <v>662389</v>
      </c>
      <c r="D93" s="39">
        <v>0</v>
      </c>
      <c r="E93" s="31">
        <f t="shared" si="1"/>
        <v>1974712.9819649998</v>
      </c>
      <c r="F93" s="31">
        <f t="shared" si="2"/>
        <v>47007.391241000005</v>
      </c>
      <c r="G93" s="31">
        <f t="shared" si="3"/>
        <v>5421.702891</v>
      </c>
      <c r="I93" s="139"/>
      <c r="J93" s="139"/>
      <c r="K93" s="139"/>
      <c r="L93" s="139"/>
      <c r="M93" s="139"/>
      <c r="V93"/>
    </row>
    <row r="94" spans="2:22" ht="12.75">
      <c r="B94" s="30">
        <v>39934</v>
      </c>
      <c r="C94" s="31">
        <f t="shared" si="0"/>
        <v>669584</v>
      </c>
      <c r="D94" s="39">
        <v>0</v>
      </c>
      <c r="E94" s="31">
        <f t="shared" si="1"/>
        <v>2083015.705352</v>
      </c>
      <c r="F94" s="31">
        <f t="shared" si="2"/>
        <v>26451.63868</v>
      </c>
      <c r="G94" s="31">
        <f t="shared" si="3"/>
        <v>3875.590196</v>
      </c>
      <c r="I94" s="139"/>
      <c r="J94" s="139"/>
      <c r="K94" s="139"/>
      <c r="L94" s="139"/>
      <c r="M94" s="139"/>
      <c r="V94"/>
    </row>
    <row r="95" spans="2:22" ht="12.75">
      <c r="B95" s="30">
        <v>39965</v>
      </c>
      <c r="C95" s="31">
        <f t="shared" si="0"/>
        <v>676307</v>
      </c>
      <c r="D95" s="39">
        <v>0</v>
      </c>
      <c r="E95" s="31">
        <f t="shared" si="1"/>
        <v>2092129.5928929998</v>
      </c>
      <c r="F95" s="31">
        <f t="shared" si="2"/>
        <v>27050.737454</v>
      </c>
      <c r="G95" s="31">
        <f t="shared" si="3"/>
        <v>3927.4760370000004</v>
      </c>
      <c r="I95" s="139"/>
      <c r="J95" s="139"/>
      <c r="K95" s="139"/>
      <c r="L95" s="139"/>
      <c r="M95" s="139"/>
      <c r="V95"/>
    </row>
    <row r="96" spans="2:22" ht="12.75">
      <c r="B96" s="30">
        <v>39995</v>
      </c>
      <c r="C96" s="31">
        <f t="shared" si="0"/>
        <v>683360</v>
      </c>
      <c r="D96" s="39">
        <v>0</v>
      </c>
      <c r="E96" s="31">
        <f t="shared" si="1"/>
        <v>2206202.358324</v>
      </c>
      <c r="F96" s="31">
        <f t="shared" si="2"/>
        <v>26841.892832</v>
      </c>
      <c r="G96" s="31">
        <f t="shared" si="3"/>
        <v>5161.947472</v>
      </c>
      <c r="I96" s="139"/>
      <c r="J96" s="139"/>
      <c r="K96" s="139"/>
      <c r="L96" s="139"/>
      <c r="M96" s="139"/>
      <c r="V96"/>
    </row>
    <row r="97" spans="2:22" ht="12.75">
      <c r="B97" s="30">
        <v>40026</v>
      </c>
      <c r="C97" s="31">
        <f t="shared" si="0"/>
        <v>693871</v>
      </c>
      <c r="D97" s="39">
        <v>0</v>
      </c>
      <c r="E97" s="31">
        <f t="shared" si="1"/>
        <v>2245934.717123</v>
      </c>
      <c r="F97" s="31">
        <f t="shared" si="2"/>
        <v>25274.456741</v>
      </c>
      <c r="G97" s="31">
        <f t="shared" si="3"/>
        <v>4591.491127</v>
      </c>
      <c r="I97" s="139"/>
      <c r="J97" s="139"/>
      <c r="K97" s="139"/>
      <c r="L97" s="139"/>
      <c r="M97" s="139"/>
      <c r="V97"/>
    </row>
    <row r="98" spans="2:22" ht="12.75">
      <c r="B98" s="30">
        <v>40057</v>
      </c>
      <c r="C98" s="31">
        <f t="shared" si="0"/>
        <v>704142</v>
      </c>
      <c r="D98" s="39">
        <v>0</v>
      </c>
      <c r="E98" s="31">
        <f t="shared" si="1"/>
        <v>2346855.164287</v>
      </c>
      <c r="F98" s="31">
        <f t="shared" si="2"/>
        <v>27003.634497</v>
      </c>
      <c r="G98" s="31">
        <f t="shared" si="3"/>
        <v>3874.3597329999993</v>
      </c>
      <c r="I98" s="139"/>
      <c r="J98" s="139"/>
      <c r="K98" s="139"/>
      <c r="L98" s="139"/>
      <c r="M98" s="139"/>
      <c r="V98"/>
    </row>
    <row r="99" spans="2:22" ht="12.75">
      <c r="B99" s="30">
        <v>40087</v>
      </c>
      <c r="C99" s="31">
        <f t="shared" si="0"/>
        <v>714817</v>
      </c>
      <c r="D99" s="39">
        <v>0</v>
      </c>
      <c r="E99" s="31">
        <f t="shared" si="1"/>
        <v>2353849.7824610006</v>
      </c>
      <c r="F99" s="31">
        <f t="shared" si="2"/>
        <v>32868.430084</v>
      </c>
      <c r="G99" s="31">
        <f t="shared" si="3"/>
        <v>5037.694714</v>
      </c>
      <c r="I99" s="139"/>
      <c r="J99" s="139"/>
      <c r="K99" s="139"/>
      <c r="L99" s="139"/>
      <c r="M99" s="139"/>
      <c r="V99"/>
    </row>
    <row r="100" spans="2:22" ht="12.75">
      <c r="B100" s="30">
        <v>40118</v>
      </c>
      <c r="C100" s="31">
        <f t="shared" si="0"/>
        <v>725217</v>
      </c>
      <c r="D100" s="39">
        <v>0</v>
      </c>
      <c r="E100" s="31">
        <f t="shared" si="1"/>
        <v>2268917.7775589996</v>
      </c>
      <c r="F100" s="31">
        <f t="shared" si="2"/>
        <v>29482.007264999997</v>
      </c>
      <c r="G100" s="31">
        <f t="shared" si="3"/>
        <v>5310.815134</v>
      </c>
      <c r="I100" s="139"/>
      <c r="J100" s="139"/>
      <c r="K100" s="139"/>
      <c r="L100" s="139"/>
      <c r="M100" s="139"/>
      <c r="V100"/>
    </row>
    <row r="101" spans="2:22" ht="12.75">
      <c r="B101" s="30">
        <v>40148</v>
      </c>
      <c r="C101" s="31">
        <f t="shared" si="0"/>
        <v>746616</v>
      </c>
      <c r="D101" s="39">
        <v>0</v>
      </c>
      <c r="E101" s="31">
        <f t="shared" si="1"/>
        <v>2393360.295788</v>
      </c>
      <c r="F101" s="31">
        <f t="shared" si="2"/>
        <v>39182.81553</v>
      </c>
      <c r="G101" s="31">
        <f t="shared" si="3"/>
        <v>4056.8426400000003</v>
      </c>
      <c r="I101" s="139"/>
      <c r="J101" s="139"/>
      <c r="K101" s="139"/>
      <c r="L101" s="139"/>
      <c r="M101" s="139"/>
      <c r="V101"/>
    </row>
    <row r="102" spans="2:22" ht="12.75">
      <c r="B102" s="30">
        <v>40179</v>
      </c>
      <c r="C102" s="31">
        <f t="shared" si="0"/>
        <v>756711</v>
      </c>
      <c r="D102" s="31">
        <f t="shared" si="1"/>
        <v>41110.433</v>
      </c>
      <c r="E102" s="31">
        <f t="shared" si="1"/>
        <v>2436166.984461</v>
      </c>
      <c r="F102" s="31">
        <f>J696</f>
        <v>40257.621995</v>
      </c>
      <c r="G102" s="31">
        <f>J893</f>
        <v>6470.682796000001</v>
      </c>
      <c r="I102" s="139"/>
      <c r="J102" s="139"/>
      <c r="K102" s="139"/>
      <c r="L102" s="139"/>
      <c r="M102" s="139"/>
      <c r="V102"/>
    </row>
    <row r="103" spans="2:22" ht="12.75">
      <c r="B103" s="30">
        <v>40210</v>
      </c>
      <c r="C103" s="31">
        <f t="shared" si="0"/>
        <v>762145</v>
      </c>
      <c r="D103" s="31">
        <f aca="true" t="shared" si="4" ref="D103:D166">Q500</f>
        <v>44259.333</v>
      </c>
      <c r="E103" s="31">
        <f aca="true" t="shared" si="5" ref="E103:E166">R500</f>
        <v>2472244.350707</v>
      </c>
      <c r="F103" s="31">
        <f aca="true" t="shared" si="6" ref="F103:F166">J697</f>
        <v>41975.337661000005</v>
      </c>
      <c r="G103" s="31">
        <f aca="true" t="shared" si="7" ref="G103:G166">J894</f>
        <v>4758.247542000001</v>
      </c>
      <c r="I103" s="139"/>
      <c r="J103" s="139"/>
      <c r="K103" s="139"/>
      <c r="L103" s="139"/>
      <c r="M103" s="139"/>
      <c r="V103"/>
    </row>
    <row r="104" spans="2:22" ht="12.75">
      <c r="B104" s="30">
        <v>40238</v>
      </c>
      <c r="C104" s="31">
        <f t="shared" si="0"/>
        <v>770691</v>
      </c>
      <c r="D104" s="31">
        <f t="shared" si="4"/>
        <v>47544.323000000004</v>
      </c>
      <c r="E104" s="31">
        <f t="shared" si="5"/>
        <v>2592170.649377</v>
      </c>
      <c r="F104" s="31">
        <f t="shared" si="6"/>
        <v>43694.961003</v>
      </c>
      <c r="G104" s="31">
        <f t="shared" si="7"/>
        <v>5483.94723</v>
      </c>
      <c r="H104" s="124"/>
      <c r="I104" s="139"/>
      <c r="J104" s="139"/>
      <c r="K104" s="139"/>
      <c r="L104" s="139"/>
      <c r="M104" s="139"/>
      <c r="V104"/>
    </row>
    <row r="105" spans="2:22" ht="12.75">
      <c r="B105" s="30">
        <v>40269</v>
      </c>
      <c r="C105" s="31">
        <f t="shared" si="0"/>
        <v>778148</v>
      </c>
      <c r="D105" s="31">
        <f t="shared" si="4"/>
        <v>51017.86</v>
      </c>
      <c r="E105" s="31">
        <f t="shared" si="5"/>
        <v>2638690.955706</v>
      </c>
      <c r="F105" s="31">
        <f t="shared" si="6"/>
        <v>54951.49198499999</v>
      </c>
      <c r="G105" s="31">
        <f t="shared" si="7"/>
        <v>6058.967576</v>
      </c>
      <c r="I105" s="139"/>
      <c r="J105" s="139"/>
      <c r="K105" s="139"/>
      <c r="L105" s="139"/>
      <c r="M105" s="139"/>
      <c r="V105"/>
    </row>
    <row r="106" spans="2:22" ht="12.75">
      <c r="B106" s="30">
        <v>40299</v>
      </c>
      <c r="C106" s="31">
        <f t="shared" si="0"/>
        <v>787044</v>
      </c>
      <c r="D106" s="31">
        <f t="shared" si="4"/>
        <v>49176.901</v>
      </c>
      <c r="E106" s="31">
        <f t="shared" si="5"/>
        <v>2577874.324068</v>
      </c>
      <c r="F106" s="31">
        <f t="shared" si="6"/>
        <v>43488.253176000006</v>
      </c>
      <c r="G106" s="31">
        <f t="shared" si="7"/>
        <v>4680.774034</v>
      </c>
      <c r="I106" s="139"/>
      <c r="J106" s="139"/>
      <c r="K106" s="139"/>
      <c r="L106" s="139"/>
      <c r="M106" s="139"/>
      <c r="V106"/>
    </row>
    <row r="107" spans="2:22" ht="12.75">
      <c r="B107" s="30">
        <v>40330</v>
      </c>
      <c r="C107" s="31">
        <f t="shared" si="0"/>
        <v>795673</v>
      </c>
      <c r="D107" s="31">
        <f t="shared" si="4"/>
        <v>75839.526</v>
      </c>
      <c r="E107" s="31">
        <f t="shared" si="5"/>
        <v>2625465.3912790003</v>
      </c>
      <c r="F107" s="31">
        <f t="shared" si="6"/>
        <v>35708.833235000006</v>
      </c>
      <c r="G107" s="31">
        <f t="shared" si="7"/>
        <v>6004.1951</v>
      </c>
      <c r="H107" s="124"/>
      <c r="I107" s="139"/>
      <c r="J107" s="139"/>
      <c r="K107" s="139"/>
      <c r="L107" s="139"/>
      <c r="M107" s="139"/>
      <c r="V107"/>
    </row>
    <row r="108" spans="2:22" ht="12.75">
      <c r="B108" s="30">
        <v>40360</v>
      </c>
      <c r="C108" s="31">
        <f t="shared" si="0"/>
        <v>811413</v>
      </c>
      <c r="D108" s="31">
        <f t="shared" si="4"/>
        <v>131663.41540600001</v>
      </c>
      <c r="E108" s="31">
        <f t="shared" si="5"/>
        <v>2673466.003829</v>
      </c>
      <c r="F108" s="31">
        <f t="shared" si="6"/>
        <v>30591.895522000006</v>
      </c>
      <c r="G108" s="31">
        <f t="shared" si="7"/>
        <v>9948.387464000001</v>
      </c>
      <c r="I108" s="139"/>
      <c r="J108" s="139"/>
      <c r="K108" s="139"/>
      <c r="L108" s="139"/>
      <c r="M108" s="139"/>
      <c r="V108"/>
    </row>
    <row r="109" spans="2:22" ht="12.75">
      <c r="B109" s="30">
        <v>40391</v>
      </c>
      <c r="C109" s="31">
        <f t="shared" si="0"/>
        <v>818055</v>
      </c>
      <c r="D109" s="31">
        <f t="shared" si="4"/>
        <v>137038.420139</v>
      </c>
      <c r="E109" s="31">
        <f t="shared" si="5"/>
        <v>2659749.74654</v>
      </c>
      <c r="F109" s="31">
        <f t="shared" si="6"/>
        <v>35181.243082999994</v>
      </c>
      <c r="G109" s="31">
        <f t="shared" si="7"/>
        <v>9701.270748000003</v>
      </c>
      <c r="I109" s="139"/>
      <c r="J109" s="139"/>
      <c r="K109" s="139"/>
      <c r="L109" s="139"/>
      <c r="M109" s="139"/>
      <c r="V109"/>
    </row>
    <row r="110" spans="2:22" ht="12.75">
      <c r="B110" s="30">
        <v>40422</v>
      </c>
      <c r="C110" s="31">
        <f t="shared" si="0"/>
        <v>826255</v>
      </c>
      <c r="D110" s="31">
        <f t="shared" si="4"/>
        <v>117374</v>
      </c>
      <c r="E110" s="31">
        <f t="shared" si="5"/>
        <v>2802508</v>
      </c>
      <c r="F110" s="31">
        <f t="shared" si="6"/>
        <v>33064.306362</v>
      </c>
      <c r="G110" s="31">
        <f t="shared" si="7"/>
        <v>8985.948832</v>
      </c>
      <c r="H110" s="124"/>
      <c r="I110" s="139"/>
      <c r="J110" s="139"/>
      <c r="K110" s="139"/>
      <c r="L110" s="139"/>
      <c r="M110" s="139"/>
      <c r="V110"/>
    </row>
    <row r="111" spans="2:22" ht="12.75">
      <c r="B111" s="30">
        <v>40452</v>
      </c>
      <c r="C111" s="31">
        <f t="shared" si="0"/>
        <v>835883</v>
      </c>
      <c r="D111" s="31">
        <f t="shared" si="4"/>
        <v>130056.143406</v>
      </c>
      <c r="E111" s="31">
        <f t="shared" si="5"/>
        <v>2873539.676489</v>
      </c>
      <c r="F111" s="31">
        <f t="shared" si="6"/>
        <v>35959.82911200001</v>
      </c>
      <c r="G111" s="31">
        <f t="shared" si="7"/>
        <v>14956.303989</v>
      </c>
      <c r="I111" s="139"/>
      <c r="J111" s="139"/>
      <c r="K111" s="139"/>
      <c r="L111" s="139"/>
      <c r="M111" s="139"/>
      <c r="V111"/>
    </row>
    <row r="112" spans="2:22" ht="12.75">
      <c r="B112" s="30">
        <v>40483</v>
      </c>
      <c r="C112" s="31">
        <f t="shared" si="0"/>
        <v>850982</v>
      </c>
      <c r="D112" s="31">
        <f t="shared" si="4"/>
        <v>90846.08284300001</v>
      </c>
      <c r="E112" s="31">
        <f t="shared" si="5"/>
        <v>2931350.3564400002</v>
      </c>
      <c r="F112" s="31">
        <f t="shared" si="6"/>
        <v>39754.317596</v>
      </c>
      <c r="G112" s="31">
        <f t="shared" si="7"/>
        <v>10034.993147000001</v>
      </c>
      <c r="I112" s="139"/>
      <c r="J112" s="139"/>
      <c r="K112" s="139"/>
      <c r="L112" s="139"/>
      <c r="M112" s="139"/>
      <c r="V112"/>
    </row>
    <row r="113" spans="2:22" ht="12.75">
      <c r="B113" s="30">
        <v>40513</v>
      </c>
      <c r="C113" s="31">
        <f t="shared" si="0"/>
        <v>866212</v>
      </c>
      <c r="D113" s="31">
        <f t="shared" si="4"/>
        <v>100327.087978</v>
      </c>
      <c r="E113" s="31">
        <f t="shared" si="5"/>
        <v>3014417.74091</v>
      </c>
      <c r="F113" s="31">
        <f t="shared" si="6"/>
        <v>91559.68292899999</v>
      </c>
      <c r="G113" s="31">
        <f t="shared" si="7"/>
        <v>12164.83979</v>
      </c>
      <c r="H113" s="124"/>
      <c r="I113" s="139"/>
      <c r="J113" s="139"/>
      <c r="K113" s="139"/>
      <c r="L113" s="139"/>
      <c r="M113" s="139"/>
      <c r="V113"/>
    </row>
    <row r="114" spans="2:22" ht="12.75">
      <c r="B114" s="30">
        <v>40544</v>
      </c>
      <c r="C114" s="31">
        <f t="shared" si="0"/>
        <v>891904</v>
      </c>
      <c r="D114" s="31">
        <f t="shared" si="4"/>
        <v>88691.444205</v>
      </c>
      <c r="E114" s="31">
        <f t="shared" si="5"/>
        <v>2952653.553832</v>
      </c>
      <c r="F114" s="31">
        <f t="shared" si="6"/>
        <v>58015.39985599999</v>
      </c>
      <c r="G114" s="31">
        <f t="shared" si="7"/>
        <v>12353.754190000001</v>
      </c>
      <c r="I114" s="139"/>
      <c r="J114" s="139"/>
      <c r="K114" s="139"/>
      <c r="L114" s="139"/>
      <c r="M114" s="139"/>
      <c r="V114"/>
    </row>
    <row r="115" spans="2:22" ht="12.75">
      <c r="B115" s="30">
        <v>40575</v>
      </c>
      <c r="C115" s="31">
        <f t="shared" si="0"/>
        <v>898739</v>
      </c>
      <c r="D115" s="31">
        <f t="shared" si="4"/>
        <v>95892.94440600001</v>
      </c>
      <c r="E115" s="31">
        <f t="shared" si="5"/>
        <v>2963287.7774520004</v>
      </c>
      <c r="F115" s="31">
        <f t="shared" si="6"/>
        <v>33384.11236</v>
      </c>
      <c r="G115" s="31">
        <f t="shared" si="7"/>
        <v>9008.783199</v>
      </c>
      <c r="I115" s="139"/>
      <c r="J115" s="139"/>
      <c r="K115" s="139"/>
      <c r="L115" s="139"/>
      <c r="M115" s="139"/>
      <c r="V115"/>
    </row>
    <row r="116" spans="2:22" ht="12.75">
      <c r="B116" s="30">
        <v>40603</v>
      </c>
      <c r="C116" s="31">
        <f t="shared" si="0"/>
        <v>912789</v>
      </c>
      <c r="D116" s="31">
        <f t="shared" si="4"/>
        <v>97681.219843</v>
      </c>
      <c r="E116" s="31">
        <f t="shared" si="5"/>
        <v>3047470.645789</v>
      </c>
      <c r="F116" s="31">
        <f t="shared" si="6"/>
        <v>44066.568984000005</v>
      </c>
      <c r="G116" s="31">
        <f t="shared" si="7"/>
        <v>9725.093536</v>
      </c>
      <c r="H116" s="124"/>
      <c r="I116" s="139"/>
      <c r="J116" s="139"/>
      <c r="K116" s="139"/>
      <c r="L116" s="139"/>
      <c r="M116" s="139"/>
      <c r="V116"/>
    </row>
    <row r="117" spans="2:22" ht="12.75">
      <c r="B117" s="30">
        <v>40634</v>
      </c>
      <c r="C117" s="31">
        <f t="shared" si="0"/>
        <v>950639</v>
      </c>
      <c r="D117" s="31">
        <f t="shared" si="4"/>
        <v>108173.85992</v>
      </c>
      <c r="E117" s="31">
        <f t="shared" si="5"/>
        <v>3168786.248711</v>
      </c>
      <c r="F117" s="31">
        <f t="shared" si="6"/>
        <v>44847.01354</v>
      </c>
      <c r="G117" s="31">
        <f t="shared" si="7"/>
        <v>7484.162376000001</v>
      </c>
      <c r="I117" s="139"/>
      <c r="J117" s="139"/>
      <c r="K117" s="139"/>
      <c r="L117" s="139"/>
      <c r="M117" s="139"/>
      <c r="V117"/>
    </row>
    <row r="118" spans="2:22" ht="12.75">
      <c r="B118" s="30">
        <v>40664</v>
      </c>
      <c r="C118" s="31">
        <f t="shared" si="0"/>
        <v>945354</v>
      </c>
      <c r="D118" s="31">
        <f t="shared" si="4"/>
        <v>111076.769716</v>
      </c>
      <c r="E118" s="31">
        <f t="shared" si="5"/>
        <v>3163936.0553869996</v>
      </c>
      <c r="F118" s="31">
        <f t="shared" si="6"/>
        <v>35661.035985999995</v>
      </c>
      <c r="G118" s="31">
        <f t="shared" si="7"/>
        <v>8319.240002999999</v>
      </c>
      <c r="I118" s="139"/>
      <c r="J118" s="139"/>
      <c r="K118" s="139"/>
      <c r="L118" s="139"/>
      <c r="M118" s="139"/>
      <c r="V118"/>
    </row>
    <row r="119" spans="2:22" ht="12.75">
      <c r="B119" s="30">
        <v>40695</v>
      </c>
      <c r="C119" s="31">
        <f t="shared" si="0"/>
        <v>972308</v>
      </c>
      <c r="D119" s="31">
        <f t="shared" si="4"/>
        <v>115340.71577099999</v>
      </c>
      <c r="E119" s="31">
        <f t="shared" si="5"/>
        <v>3157979.253919</v>
      </c>
      <c r="F119" s="31">
        <f t="shared" si="6"/>
        <v>32244.112051000004</v>
      </c>
      <c r="G119" s="31">
        <f t="shared" si="7"/>
        <v>8119.734619</v>
      </c>
      <c r="H119" s="124"/>
      <c r="I119" s="139"/>
      <c r="J119" s="139"/>
      <c r="K119" s="139"/>
      <c r="L119" s="139"/>
      <c r="M119" s="139"/>
      <c r="V119"/>
    </row>
    <row r="120" spans="2:22" ht="12.75">
      <c r="B120" s="30">
        <v>40725</v>
      </c>
      <c r="C120" s="31">
        <f t="shared" si="0"/>
        <v>986510</v>
      </c>
      <c r="D120" s="31">
        <f t="shared" si="4"/>
        <v>115184.698197</v>
      </c>
      <c r="E120" s="31">
        <f t="shared" si="5"/>
        <v>3094402.2698930004</v>
      </c>
      <c r="F120" s="31">
        <f t="shared" si="6"/>
        <v>35005.882606</v>
      </c>
      <c r="G120" s="31">
        <f t="shared" si="7"/>
        <v>11360.940377000003</v>
      </c>
      <c r="H120" s="124"/>
      <c r="I120" s="139"/>
      <c r="J120" s="139"/>
      <c r="K120" s="139"/>
      <c r="L120" s="139"/>
      <c r="M120" s="139"/>
      <c r="V120"/>
    </row>
    <row r="121" spans="2:22" ht="12.75">
      <c r="B121" s="30">
        <v>40756</v>
      </c>
      <c r="C121" s="31">
        <f t="shared" si="0"/>
        <v>998115</v>
      </c>
      <c r="D121" s="31">
        <f t="shared" si="4"/>
        <v>114697.894839</v>
      </c>
      <c r="E121" s="31">
        <f t="shared" si="5"/>
        <v>3030981.025082</v>
      </c>
      <c r="F121" s="31">
        <f t="shared" si="6"/>
        <v>35640.649557000004</v>
      </c>
      <c r="G121" s="31">
        <f t="shared" si="7"/>
        <v>11611.211783</v>
      </c>
      <c r="H121" s="124"/>
      <c r="I121" s="139"/>
      <c r="J121" s="139"/>
      <c r="K121" s="139"/>
      <c r="L121" s="139"/>
      <c r="M121" s="139"/>
      <c r="V121"/>
    </row>
    <row r="122" spans="2:22" ht="12.75">
      <c r="B122" s="30">
        <v>40787</v>
      </c>
      <c r="C122" s="31">
        <f t="shared" si="0"/>
        <v>1001306</v>
      </c>
      <c r="D122" s="31">
        <f t="shared" si="4"/>
        <v>117590.31105999999</v>
      </c>
      <c r="E122" s="31">
        <f t="shared" si="5"/>
        <v>2914552.002746</v>
      </c>
      <c r="F122" s="31">
        <f t="shared" si="6"/>
        <v>35447.058512999996</v>
      </c>
      <c r="G122" s="31">
        <f t="shared" si="7"/>
        <v>8410.432952000001</v>
      </c>
      <c r="H122" s="124"/>
      <c r="I122" s="139"/>
      <c r="J122" s="139"/>
      <c r="K122" s="139"/>
      <c r="L122" s="139"/>
      <c r="M122" s="139"/>
      <c r="V122"/>
    </row>
    <row r="123" spans="2:22" ht="12.75">
      <c r="B123" s="30">
        <v>40817</v>
      </c>
      <c r="C123" s="31">
        <f t="shared" si="0"/>
        <v>1020950</v>
      </c>
      <c r="D123" s="31">
        <f t="shared" si="4"/>
        <v>124445.158319</v>
      </c>
      <c r="E123" s="31">
        <f t="shared" si="5"/>
        <v>3085752.852013</v>
      </c>
      <c r="F123" s="31">
        <f t="shared" si="6"/>
        <v>34473.229409</v>
      </c>
      <c r="G123" s="31">
        <f t="shared" si="7"/>
        <v>9793.094498</v>
      </c>
      <c r="H123" s="124"/>
      <c r="I123" s="139"/>
      <c r="J123" s="139"/>
      <c r="K123" s="139"/>
      <c r="L123" s="139"/>
      <c r="M123" s="139"/>
      <c r="V123"/>
    </row>
    <row r="124" spans="2:22" ht="12.75">
      <c r="B124" s="30">
        <v>40848</v>
      </c>
      <c r="C124" s="31">
        <f t="shared" si="0"/>
        <v>1032481</v>
      </c>
      <c r="D124" s="31">
        <f t="shared" si="4"/>
        <v>125615.70456000001</v>
      </c>
      <c r="E124" s="31">
        <f t="shared" si="5"/>
        <v>3062667.582993</v>
      </c>
      <c r="F124" s="31">
        <f t="shared" si="6"/>
        <v>34773.983916000005</v>
      </c>
      <c r="G124" s="31">
        <f t="shared" si="7"/>
        <v>12912.620597000001</v>
      </c>
      <c r="H124" s="124"/>
      <c r="I124" s="139"/>
      <c r="J124" s="139"/>
      <c r="K124" s="139"/>
      <c r="L124" s="139"/>
      <c r="M124" s="139"/>
      <c r="V124"/>
    </row>
    <row r="125" spans="2:22" ht="12.75">
      <c r="B125" s="30">
        <v>40878</v>
      </c>
      <c r="C125" s="31">
        <f t="shared" si="0"/>
        <v>1062184</v>
      </c>
      <c r="D125" s="31">
        <f t="shared" si="4"/>
        <v>128130.72090600002</v>
      </c>
      <c r="E125" s="31">
        <f t="shared" si="5"/>
        <v>3100773.514303</v>
      </c>
      <c r="F125" s="31">
        <f t="shared" si="6"/>
        <v>52566.39106</v>
      </c>
      <c r="G125" s="31">
        <f t="shared" si="7"/>
        <v>12990.351012</v>
      </c>
      <c r="H125" s="124"/>
      <c r="I125" s="139"/>
      <c r="J125" s="139"/>
      <c r="K125" s="139"/>
      <c r="L125" s="139"/>
      <c r="M125" s="139"/>
      <c r="V125"/>
    </row>
    <row r="126" spans="2:22" ht="12.75">
      <c r="B126" s="30">
        <v>40909</v>
      </c>
      <c r="C126" s="31">
        <f t="shared" si="0"/>
        <v>1077603</v>
      </c>
      <c r="D126" s="31">
        <f t="shared" si="4"/>
        <v>133902.92303700003</v>
      </c>
      <c r="E126" s="31">
        <f t="shared" si="5"/>
        <v>3223092.2597339996</v>
      </c>
      <c r="F126" s="31">
        <f t="shared" si="6"/>
        <v>45936.554166</v>
      </c>
      <c r="G126" s="31">
        <f t="shared" si="7"/>
        <v>11382.758367</v>
      </c>
      <c r="H126" s="124"/>
      <c r="I126" s="139"/>
      <c r="J126" s="139"/>
      <c r="K126" s="139"/>
      <c r="L126" s="139"/>
      <c r="M126" s="139"/>
      <c r="V126"/>
    </row>
    <row r="127" spans="2:22" ht="12.75">
      <c r="B127" s="30">
        <v>40940</v>
      </c>
      <c r="C127" s="31">
        <f t="shared" si="0"/>
        <v>1086597</v>
      </c>
      <c r="D127" s="31">
        <f t="shared" si="4"/>
        <v>138385.782099</v>
      </c>
      <c r="E127" s="31">
        <f t="shared" si="5"/>
        <v>3288280.7580589997</v>
      </c>
      <c r="F127" s="31">
        <f t="shared" si="6"/>
        <v>39695.320819</v>
      </c>
      <c r="G127" s="31">
        <f t="shared" si="7"/>
        <v>8054.7804209999995</v>
      </c>
      <c r="H127" s="124"/>
      <c r="I127" s="139"/>
      <c r="J127" s="139"/>
      <c r="K127" s="139"/>
      <c r="L127" s="139"/>
      <c r="M127" s="139"/>
      <c r="V127"/>
    </row>
    <row r="128" spans="2:22" ht="12.75">
      <c r="B128" s="30">
        <v>40969</v>
      </c>
      <c r="C128" s="31">
        <f t="shared" si="0"/>
        <v>1097776</v>
      </c>
      <c r="D128" s="31">
        <f t="shared" si="4"/>
        <v>146218.34573300002</v>
      </c>
      <c r="E128" s="31">
        <f t="shared" si="5"/>
        <v>3348585.525381</v>
      </c>
      <c r="F128" s="31">
        <f t="shared" si="6"/>
        <v>46699.673178</v>
      </c>
      <c r="G128" s="31">
        <f t="shared" si="7"/>
        <v>9942.603515</v>
      </c>
      <c r="H128" s="124"/>
      <c r="I128" s="139"/>
      <c r="J128" s="139"/>
      <c r="K128" s="139"/>
      <c r="L128" s="139"/>
      <c r="M128" s="139"/>
      <c r="V128"/>
    </row>
    <row r="129" spans="2:22" ht="12.75">
      <c r="B129" s="30">
        <v>41000</v>
      </c>
      <c r="C129" s="31">
        <f t="shared" si="0"/>
        <v>1109933</v>
      </c>
      <c r="D129" s="31">
        <f t="shared" si="4"/>
        <v>147291.70753700004</v>
      </c>
      <c r="E129" s="31">
        <f t="shared" si="5"/>
        <v>3339153.5983680002</v>
      </c>
      <c r="F129" s="31">
        <f t="shared" si="6"/>
        <v>51891.827335</v>
      </c>
      <c r="G129" s="31">
        <f t="shared" si="7"/>
        <v>10057.311259000002</v>
      </c>
      <c r="H129" s="124"/>
      <c r="I129" s="139"/>
      <c r="J129" s="139"/>
      <c r="K129" s="139"/>
      <c r="L129" s="139"/>
      <c r="M129" s="139"/>
      <c r="V129"/>
    </row>
    <row r="130" spans="2:22" ht="12.75">
      <c r="B130" s="30">
        <v>41030</v>
      </c>
      <c r="C130" s="31">
        <f t="shared" si="0"/>
        <v>1133278</v>
      </c>
      <c r="D130" s="31">
        <f t="shared" si="4"/>
        <v>148043.97154499998</v>
      </c>
      <c r="E130" s="31">
        <f t="shared" si="5"/>
        <v>3275550.461231</v>
      </c>
      <c r="F130" s="31">
        <f t="shared" si="6"/>
        <v>41213.007216</v>
      </c>
      <c r="G130" s="31">
        <f t="shared" si="7"/>
        <v>9926.434863999999</v>
      </c>
      <c r="H130" s="124"/>
      <c r="I130" s="139"/>
      <c r="J130" s="139"/>
      <c r="K130" s="139"/>
      <c r="L130" s="139"/>
      <c r="M130" s="139"/>
      <c r="V130"/>
    </row>
    <row r="131" spans="2:22" ht="12.75">
      <c r="B131" s="30">
        <v>41061</v>
      </c>
      <c r="C131" s="31">
        <f t="shared" si="0"/>
        <v>1132236</v>
      </c>
      <c r="D131" s="31">
        <f t="shared" si="4"/>
        <v>150465.35165199998</v>
      </c>
      <c r="E131" s="31">
        <f t="shared" si="5"/>
        <v>3295812.266184</v>
      </c>
      <c r="F131" s="31">
        <f t="shared" si="6"/>
        <v>36683.720250000006</v>
      </c>
      <c r="G131" s="31">
        <f t="shared" si="7"/>
        <v>8475.989873</v>
      </c>
      <c r="H131" s="124"/>
      <c r="I131" s="139"/>
      <c r="J131" s="139"/>
      <c r="K131" s="139"/>
      <c r="L131" s="139"/>
      <c r="M131" s="139"/>
      <c r="V131"/>
    </row>
    <row r="132" spans="2:22" ht="12.75">
      <c r="B132" s="30">
        <v>41091</v>
      </c>
      <c r="C132" s="31">
        <f t="shared" si="0"/>
        <v>1147467</v>
      </c>
      <c r="D132" s="31">
        <f t="shared" si="4"/>
        <v>153018.89974400002</v>
      </c>
      <c r="E132" s="31">
        <f t="shared" si="5"/>
        <v>3284427.8227970004</v>
      </c>
      <c r="F132" s="31">
        <f t="shared" si="6"/>
        <v>33969.843793</v>
      </c>
      <c r="G132" s="31">
        <f t="shared" si="7"/>
        <v>11520.826314999998</v>
      </c>
      <c r="H132" s="124"/>
      <c r="I132" s="139"/>
      <c r="J132" s="139"/>
      <c r="K132" s="139"/>
      <c r="L132" s="139"/>
      <c r="M132" s="139"/>
      <c r="V132"/>
    </row>
    <row r="133" spans="2:22" ht="12.75">
      <c r="B133" s="30">
        <v>41122</v>
      </c>
      <c r="C133" s="31">
        <f t="shared" si="0"/>
        <v>1157217</v>
      </c>
      <c r="D133" s="31">
        <f t="shared" si="4"/>
        <v>156068.513733</v>
      </c>
      <c r="E133" s="31">
        <f t="shared" si="5"/>
        <v>3296087.554398</v>
      </c>
      <c r="F133" s="31">
        <f t="shared" si="6"/>
        <v>34785.921864</v>
      </c>
      <c r="G133" s="31">
        <f t="shared" si="7"/>
        <v>12364.046502000003</v>
      </c>
      <c r="H133" s="124"/>
      <c r="I133" s="139"/>
      <c r="J133" s="139"/>
      <c r="K133" s="139"/>
      <c r="L133" s="139"/>
      <c r="M133" s="139"/>
      <c r="V133"/>
    </row>
    <row r="134" spans="2:22" ht="12.75">
      <c r="B134" s="30">
        <v>41153</v>
      </c>
      <c r="C134" s="31">
        <f aca="true" t="shared" si="8" ref="C134:C197">J332</f>
        <v>1166886</v>
      </c>
      <c r="D134" s="31">
        <f t="shared" si="4"/>
        <v>162347.970948</v>
      </c>
      <c r="E134" s="31">
        <f t="shared" si="5"/>
        <v>3399505.5493179997</v>
      </c>
      <c r="F134" s="31">
        <f t="shared" si="6"/>
        <v>31991.542387</v>
      </c>
      <c r="G134" s="31">
        <f t="shared" si="7"/>
        <v>7726.499416</v>
      </c>
      <c r="H134" s="124"/>
      <c r="I134" s="139"/>
      <c r="J134" s="139"/>
      <c r="K134" s="139"/>
      <c r="L134" s="139"/>
      <c r="M134" s="139"/>
      <c r="V134"/>
    </row>
    <row r="135" spans="2:22" ht="12.75">
      <c r="B135" s="30">
        <v>41183</v>
      </c>
      <c r="C135" s="31">
        <f t="shared" si="8"/>
        <v>1174739</v>
      </c>
      <c r="D135" s="31">
        <f t="shared" si="4"/>
        <v>133989.86468700002</v>
      </c>
      <c r="E135" s="31">
        <f t="shared" si="5"/>
        <v>3385999.752525</v>
      </c>
      <c r="F135" s="31">
        <f t="shared" si="6"/>
        <v>45260.581776</v>
      </c>
      <c r="G135" s="31">
        <f t="shared" si="7"/>
        <v>22139.960685</v>
      </c>
      <c r="H135" s="124"/>
      <c r="I135" s="139"/>
      <c r="J135" s="139"/>
      <c r="K135" s="139"/>
      <c r="L135" s="139"/>
      <c r="M135" s="139"/>
      <c r="V135"/>
    </row>
    <row r="136" spans="2:22" ht="12.75">
      <c r="B136" s="30">
        <v>41214</v>
      </c>
      <c r="C136" s="31">
        <f t="shared" si="8"/>
        <v>1196556</v>
      </c>
      <c r="D136" s="31">
        <f t="shared" si="4"/>
        <v>147365.73487800002</v>
      </c>
      <c r="E136" s="31">
        <f t="shared" si="5"/>
        <v>3429710.844033</v>
      </c>
      <c r="F136" s="31">
        <f t="shared" si="6"/>
        <v>37549.839477</v>
      </c>
      <c r="G136" s="31">
        <f t="shared" si="7"/>
        <v>10256.884174</v>
      </c>
      <c r="H136" s="124"/>
      <c r="I136" s="139"/>
      <c r="J136" s="139"/>
      <c r="K136" s="139"/>
      <c r="L136" s="139"/>
      <c r="M136" s="139"/>
      <c r="V136"/>
    </row>
    <row r="137" spans="2:22" ht="12.75">
      <c r="B137" s="30">
        <v>41244</v>
      </c>
      <c r="C137" s="31">
        <f t="shared" si="8"/>
        <v>1223532</v>
      </c>
      <c r="D137" s="31">
        <f t="shared" si="4"/>
        <v>153720.533815</v>
      </c>
      <c r="E137" s="31">
        <f t="shared" si="5"/>
        <v>3507075.560276</v>
      </c>
      <c r="F137" s="31">
        <f t="shared" si="6"/>
        <v>55868.658442</v>
      </c>
      <c r="G137" s="31">
        <f t="shared" si="7"/>
        <v>9160.060459999999</v>
      </c>
      <c r="H137" s="124"/>
      <c r="I137" s="139"/>
      <c r="J137" s="139"/>
      <c r="K137" s="139"/>
      <c r="L137" s="139"/>
      <c r="M137" s="139"/>
      <c r="V137"/>
    </row>
    <row r="138" spans="2:22" ht="12.75">
      <c r="B138" s="30">
        <v>41275</v>
      </c>
      <c r="C138" s="31">
        <f t="shared" si="8"/>
        <v>1244174</v>
      </c>
      <c r="D138" s="31">
        <f t="shared" si="4"/>
        <v>162406.83258600003</v>
      </c>
      <c r="E138" s="31">
        <f t="shared" si="5"/>
        <v>3586270.024128</v>
      </c>
      <c r="F138" s="31">
        <f t="shared" si="6"/>
        <v>49113.62081</v>
      </c>
      <c r="G138" s="31">
        <f t="shared" si="7"/>
        <v>12361.986944999999</v>
      </c>
      <c r="H138" s="124"/>
      <c r="I138" s="139"/>
      <c r="J138" s="139"/>
      <c r="K138" s="139"/>
      <c r="L138" s="139"/>
      <c r="M138" s="139"/>
      <c r="V138"/>
    </row>
    <row r="139" spans="2:22" ht="12.75">
      <c r="B139" s="30">
        <v>41306</v>
      </c>
      <c r="C139" s="31">
        <f t="shared" si="8"/>
        <v>1255124</v>
      </c>
      <c r="D139" s="31">
        <f t="shared" si="4"/>
        <v>173698.23455400002</v>
      </c>
      <c r="E139" s="31">
        <f t="shared" si="5"/>
        <v>3619688.666285</v>
      </c>
      <c r="F139" s="31">
        <f t="shared" si="6"/>
        <v>42170.795235</v>
      </c>
      <c r="G139" s="31">
        <f t="shared" si="7"/>
        <v>9449.062226000002</v>
      </c>
      <c r="H139" s="124"/>
      <c r="I139" s="139"/>
      <c r="J139" s="139"/>
      <c r="K139" s="139"/>
      <c r="L139" s="139"/>
      <c r="M139" s="139"/>
      <c r="V139"/>
    </row>
    <row r="140" spans="2:22" ht="12.75">
      <c r="B140" s="30">
        <v>41334</v>
      </c>
      <c r="C140" s="31">
        <f t="shared" si="8"/>
        <v>1266589</v>
      </c>
      <c r="D140" s="31">
        <f t="shared" si="4"/>
        <v>179687.323702</v>
      </c>
      <c r="E140" s="31">
        <f t="shared" si="5"/>
        <v>3672501.662634</v>
      </c>
      <c r="F140" s="31">
        <f t="shared" si="6"/>
        <v>51178.67681499999</v>
      </c>
      <c r="G140" s="31">
        <f t="shared" si="7"/>
        <v>11061.702301999998</v>
      </c>
      <c r="H140" s="124"/>
      <c r="I140" s="139"/>
      <c r="J140" s="139"/>
      <c r="K140" s="139"/>
      <c r="L140" s="139"/>
      <c r="M140" s="139"/>
      <c r="V140"/>
    </row>
    <row r="141" spans="2:22" ht="12.75">
      <c r="B141" s="30">
        <v>41365</v>
      </c>
      <c r="C141" s="31">
        <f t="shared" si="8"/>
        <v>1273184</v>
      </c>
      <c r="D141" s="31">
        <f t="shared" si="4"/>
        <v>187560.91980400003</v>
      </c>
      <c r="E141" s="31">
        <f t="shared" si="5"/>
        <v>3699803.0619289996</v>
      </c>
      <c r="F141" s="31">
        <f t="shared" si="6"/>
        <v>53688.523059</v>
      </c>
      <c r="G141" s="31">
        <f t="shared" si="7"/>
        <v>10549.46902</v>
      </c>
      <c r="H141" s="124"/>
      <c r="I141" s="139"/>
      <c r="J141" s="139"/>
      <c r="K141" s="139"/>
      <c r="L141" s="139"/>
      <c r="M141" s="139"/>
      <c r="V141"/>
    </row>
    <row r="142" spans="2:22" ht="12.75">
      <c r="B142" s="30">
        <v>41395</v>
      </c>
      <c r="C142" s="31">
        <f t="shared" si="8"/>
        <v>1289640</v>
      </c>
      <c r="D142" s="31">
        <f t="shared" si="4"/>
        <v>193097.213835</v>
      </c>
      <c r="E142" s="31">
        <f t="shared" si="5"/>
        <v>3755613.345036</v>
      </c>
      <c r="F142" s="31">
        <f t="shared" si="6"/>
        <v>43027.75517800001</v>
      </c>
      <c r="G142" s="31">
        <f t="shared" si="7"/>
        <v>9808.711000000001</v>
      </c>
      <c r="H142" s="124"/>
      <c r="I142" s="139"/>
      <c r="J142" s="139"/>
      <c r="K142" s="139"/>
      <c r="L142" s="139"/>
      <c r="M142" s="139"/>
      <c r="V142"/>
    </row>
    <row r="143" spans="2:22" ht="12.75">
      <c r="B143" s="30">
        <v>41426</v>
      </c>
      <c r="C143" s="31">
        <f t="shared" si="8"/>
        <v>1302851</v>
      </c>
      <c r="D143" s="31">
        <f t="shared" si="4"/>
        <v>191356.676814</v>
      </c>
      <c r="E143" s="31">
        <f t="shared" si="5"/>
        <v>3686125.2722509997</v>
      </c>
      <c r="F143" s="31">
        <f t="shared" si="6"/>
        <v>38044.968727</v>
      </c>
      <c r="G143" s="31">
        <f t="shared" si="7"/>
        <v>9595.526125</v>
      </c>
      <c r="H143" s="124"/>
      <c r="I143" s="139"/>
      <c r="J143" s="139"/>
      <c r="K143" s="139"/>
      <c r="L143" s="139"/>
      <c r="M143" s="139"/>
      <c r="V143"/>
    </row>
    <row r="144" spans="2:22" ht="12.75">
      <c r="B144" s="30">
        <v>41456</v>
      </c>
      <c r="C144" s="31">
        <f t="shared" si="8"/>
        <v>1316660</v>
      </c>
      <c r="D144" s="31">
        <f t="shared" si="4"/>
        <v>196967.23994600002</v>
      </c>
      <c r="E144" s="31">
        <f t="shared" si="5"/>
        <v>3732164.606771</v>
      </c>
      <c r="F144" s="31">
        <f t="shared" si="6"/>
        <v>40481.20438699999</v>
      </c>
      <c r="G144" s="31">
        <f t="shared" si="7"/>
        <v>10361.410331</v>
      </c>
      <c r="H144" s="124"/>
      <c r="I144" s="139"/>
      <c r="J144" s="139"/>
      <c r="K144" s="139"/>
      <c r="L144" s="139"/>
      <c r="M144" s="139"/>
      <c r="V144"/>
    </row>
    <row r="145" spans="2:22" ht="12.75">
      <c r="B145" s="30">
        <v>41487</v>
      </c>
      <c r="C145" s="31">
        <f t="shared" si="8"/>
        <v>1336333</v>
      </c>
      <c r="D145" s="31">
        <f t="shared" si="4"/>
        <v>202793.25029999999</v>
      </c>
      <c r="E145" s="31">
        <f t="shared" si="5"/>
        <v>3677115.749031</v>
      </c>
      <c r="F145" s="31">
        <f t="shared" si="6"/>
        <v>36876.847331</v>
      </c>
      <c r="G145" s="31">
        <f t="shared" si="7"/>
        <v>11777.035763999998</v>
      </c>
      <c r="H145" s="124"/>
      <c r="I145" s="139"/>
      <c r="J145" s="139"/>
      <c r="K145" s="139"/>
      <c r="L145" s="139"/>
      <c r="M145" s="139"/>
      <c r="V145"/>
    </row>
    <row r="146" spans="2:22" ht="12.75">
      <c r="B146" s="30">
        <v>41518</v>
      </c>
      <c r="C146" s="31">
        <f t="shared" si="8"/>
        <v>1355232</v>
      </c>
      <c r="D146" s="31">
        <f t="shared" si="4"/>
        <v>210712.97210400001</v>
      </c>
      <c r="E146" s="31">
        <f t="shared" si="5"/>
        <v>3773553.312444</v>
      </c>
      <c r="F146" s="31">
        <f t="shared" si="6"/>
        <v>39592.229813</v>
      </c>
      <c r="G146" s="31">
        <f t="shared" si="7"/>
        <v>11094.311319</v>
      </c>
      <c r="H146" s="124"/>
      <c r="I146" s="139"/>
      <c r="J146" s="139"/>
      <c r="K146" s="139"/>
      <c r="L146" s="139"/>
      <c r="M146" s="139"/>
      <c r="V146"/>
    </row>
    <row r="147" spans="2:22" ht="12.75">
      <c r="B147" s="30">
        <v>41548</v>
      </c>
      <c r="C147" s="31">
        <f t="shared" si="8"/>
        <v>1369997</v>
      </c>
      <c r="D147" s="31">
        <f t="shared" si="4"/>
        <v>220775.51599699998</v>
      </c>
      <c r="E147" s="31">
        <f t="shared" si="5"/>
        <v>3879921.304108</v>
      </c>
      <c r="F147" s="31">
        <f t="shared" si="6"/>
        <v>39756.245529</v>
      </c>
      <c r="G147" s="31">
        <f t="shared" si="7"/>
        <v>10646.93267</v>
      </c>
      <c r="H147" s="124"/>
      <c r="I147" s="139"/>
      <c r="J147" s="139"/>
      <c r="K147" s="139"/>
      <c r="L147" s="139"/>
      <c r="M147" s="139"/>
      <c r="V147"/>
    </row>
    <row r="148" spans="2:22" ht="12.75">
      <c r="B148" s="30">
        <v>41579</v>
      </c>
      <c r="C148" s="31">
        <f t="shared" si="8"/>
        <v>1377296</v>
      </c>
      <c r="D148" s="31">
        <f t="shared" si="4"/>
        <v>228341.042672</v>
      </c>
      <c r="E148" s="31">
        <f t="shared" si="5"/>
        <v>3922945.428921</v>
      </c>
      <c r="F148" s="31">
        <f t="shared" si="6"/>
        <v>40330.657489000005</v>
      </c>
      <c r="G148" s="31">
        <f t="shared" si="7"/>
        <v>10765.130551</v>
      </c>
      <c r="H148" s="124"/>
      <c r="I148" s="139"/>
      <c r="J148" s="139"/>
      <c r="K148" s="139"/>
      <c r="L148" s="139"/>
      <c r="M148" s="139"/>
      <c r="V148"/>
    </row>
    <row r="149" spans="2:22" ht="12.75">
      <c r="B149" s="30">
        <v>41609</v>
      </c>
      <c r="C149" s="31">
        <f t="shared" si="8"/>
        <v>1381760</v>
      </c>
      <c r="D149" s="31">
        <f t="shared" si="4"/>
        <v>234111.51032700003</v>
      </c>
      <c r="E149" s="31">
        <f t="shared" si="5"/>
        <v>3828789.3627559994</v>
      </c>
      <c r="F149" s="31">
        <f t="shared" si="6"/>
        <v>62300.231390999994</v>
      </c>
      <c r="G149" s="31">
        <f t="shared" si="7"/>
        <v>12667.805288</v>
      </c>
      <c r="H149" s="124"/>
      <c r="I149" s="139"/>
      <c r="J149" s="139"/>
      <c r="K149" s="139"/>
      <c r="L149" s="139"/>
      <c r="M149" s="139"/>
      <c r="V149"/>
    </row>
    <row r="150" spans="2:22" ht="12.75">
      <c r="B150" s="30">
        <v>41640</v>
      </c>
      <c r="C150" s="31">
        <f t="shared" si="8"/>
        <v>1412868</v>
      </c>
      <c r="D150" s="31">
        <f t="shared" si="4"/>
        <v>242987.600935</v>
      </c>
      <c r="E150" s="31">
        <f t="shared" si="5"/>
        <v>4000035.743703</v>
      </c>
      <c r="F150" s="31">
        <f t="shared" si="6"/>
        <v>56951.642238</v>
      </c>
      <c r="G150" s="31">
        <f t="shared" si="7"/>
        <v>17584.525983</v>
      </c>
      <c r="H150" s="124"/>
      <c r="I150" s="139"/>
      <c r="J150" s="139"/>
      <c r="K150" s="139"/>
      <c r="L150" s="139"/>
      <c r="M150" s="139"/>
      <c r="V150"/>
    </row>
    <row r="151" spans="2:22" ht="12.75">
      <c r="B151" s="30">
        <v>41671</v>
      </c>
      <c r="C151" s="31">
        <f t="shared" si="8"/>
        <v>1409257</v>
      </c>
      <c r="D151" s="31">
        <f t="shared" si="4"/>
        <v>251398.473782</v>
      </c>
      <c r="E151" s="31">
        <f t="shared" si="5"/>
        <v>4106230.7977170004</v>
      </c>
      <c r="F151" s="31">
        <f t="shared" si="6"/>
        <v>43504.810684000004</v>
      </c>
      <c r="G151" s="31">
        <f t="shared" si="7"/>
        <v>11921.210323000001</v>
      </c>
      <c r="H151" s="124"/>
      <c r="I151" s="139"/>
      <c r="J151" s="139"/>
      <c r="K151" s="139"/>
      <c r="L151" s="139"/>
      <c r="M151" s="139"/>
      <c r="V151"/>
    </row>
    <row r="152" spans="2:22" ht="12.75">
      <c r="B152" s="30">
        <v>41699</v>
      </c>
      <c r="C152" s="31">
        <f t="shared" si="8"/>
        <v>1432403</v>
      </c>
      <c r="D152" s="31">
        <f t="shared" si="4"/>
        <v>250631.986852</v>
      </c>
      <c r="E152" s="31">
        <f t="shared" si="5"/>
        <v>4114532.0485630003</v>
      </c>
      <c r="F152" s="31">
        <f t="shared" si="6"/>
        <v>53975.791852999995</v>
      </c>
      <c r="G152" s="31">
        <f t="shared" si="7"/>
        <v>11960.777363999998</v>
      </c>
      <c r="H152" s="124"/>
      <c r="I152" s="124"/>
      <c r="J152" s="139"/>
      <c r="K152" s="139"/>
      <c r="L152" s="139"/>
      <c r="M152" s="139"/>
      <c r="V152"/>
    </row>
    <row r="153" spans="2:22" ht="12.75">
      <c r="B153" s="30">
        <v>41730</v>
      </c>
      <c r="C153" s="31">
        <f t="shared" si="8"/>
        <v>1445949</v>
      </c>
      <c r="D153" s="31">
        <f t="shared" si="4"/>
        <v>258498.83464100002</v>
      </c>
      <c r="E153" s="31">
        <f t="shared" si="5"/>
        <v>4262644.580253</v>
      </c>
      <c r="F153" s="31">
        <f t="shared" si="6"/>
        <v>59064.55811</v>
      </c>
      <c r="G153" s="31">
        <f t="shared" si="7"/>
        <v>13646.916338</v>
      </c>
      <c r="H153" s="124"/>
      <c r="I153" s="139"/>
      <c r="J153" s="139"/>
      <c r="K153" s="139"/>
      <c r="L153" s="139"/>
      <c r="M153" s="139"/>
      <c r="V153"/>
    </row>
    <row r="154" spans="2:22" ht="12.75">
      <c r="B154" s="30">
        <v>41760</v>
      </c>
      <c r="C154" s="31">
        <f t="shared" si="8"/>
        <v>1454651</v>
      </c>
      <c r="D154" s="31">
        <f t="shared" si="4"/>
        <v>267194.002826</v>
      </c>
      <c r="E154" s="31">
        <f t="shared" si="5"/>
        <v>4297008.074182</v>
      </c>
      <c r="F154" s="31">
        <f t="shared" si="6"/>
        <v>45992.084997000005</v>
      </c>
      <c r="G154" s="31">
        <f t="shared" si="7"/>
        <v>12828.049688</v>
      </c>
      <c r="H154" s="124"/>
      <c r="I154" s="139"/>
      <c r="J154" s="139"/>
      <c r="K154" s="139"/>
      <c r="L154" s="139"/>
      <c r="M154" s="139"/>
      <c r="V154"/>
    </row>
    <row r="155" spans="2:22" ht="12.75">
      <c r="B155" s="30">
        <v>41791</v>
      </c>
      <c r="C155" s="31">
        <f t="shared" si="8"/>
        <v>1463820</v>
      </c>
      <c r="D155" s="31">
        <f t="shared" si="4"/>
        <v>276131.073502</v>
      </c>
      <c r="E155" s="31">
        <f t="shared" si="5"/>
        <v>4366248.993683</v>
      </c>
      <c r="F155" s="31">
        <f t="shared" si="6"/>
        <v>42171.272404999996</v>
      </c>
      <c r="G155" s="31">
        <f t="shared" si="7"/>
        <v>12389.14788</v>
      </c>
      <c r="H155" s="124"/>
      <c r="I155" s="139"/>
      <c r="J155" s="139"/>
      <c r="K155" s="139"/>
      <c r="L155" s="139"/>
      <c r="M155" s="139"/>
      <c r="V155"/>
    </row>
    <row r="156" spans="2:22" ht="12.75">
      <c r="B156" s="30">
        <v>41821</v>
      </c>
      <c r="C156" s="31">
        <f t="shared" si="8"/>
        <v>1473060</v>
      </c>
      <c r="D156" s="31">
        <f t="shared" si="4"/>
        <v>288562.574975</v>
      </c>
      <c r="E156" s="31">
        <f t="shared" si="5"/>
        <v>4410118.107441</v>
      </c>
      <c r="F156" s="31">
        <f t="shared" si="6"/>
        <v>45838.311993</v>
      </c>
      <c r="G156" s="31">
        <f t="shared" si="7"/>
        <v>13275.428440000002</v>
      </c>
      <c r="H156" s="124"/>
      <c r="I156" s="139"/>
      <c r="J156" s="139"/>
      <c r="K156" s="139"/>
      <c r="L156" s="139"/>
      <c r="M156" s="139"/>
      <c r="V156"/>
    </row>
    <row r="157" spans="2:22" ht="12.75">
      <c r="B157" s="30">
        <v>41852</v>
      </c>
      <c r="C157" s="31">
        <f t="shared" si="8"/>
        <v>1487675</v>
      </c>
      <c r="D157" s="31">
        <f t="shared" si="4"/>
        <v>309606.72665599996</v>
      </c>
      <c r="E157" s="31">
        <f t="shared" si="5"/>
        <v>4564819.936551</v>
      </c>
      <c r="F157" s="31">
        <f t="shared" si="6"/>
        <v>44275.357573999994</v>
      </c>
      <c r="G157" s="31">
        <f t="shared" si="7"/>
        <v>12584.723191000001</v>
      </c>
      <c r="H157" s="124"/>
      <c r="I157" s="139"/>
      <c r="J157" s="139"/>
      <c r="K157" s="139"/>
      <c r="L157" s="139"/>
      <c r="M157" s="139"/>
      <c r="V157"/>
    </row>
    <row r="158" spans="2:22" ht="12.75">
      <c r="B158" s="30">
        <v>41883</v>
      </c>
      <c r="C158" s="31">
        <f t="shared" si="8"/>
        <v>1501427</v>
      </c>
      <c r="D158" s="31">
        <f t="shared" si="4"/>
        <v>319467.468949</v>
      </c>
      <c r="E158" s="31">
        <f t="shared" si="5"/>
        <v>4492199.581108</v>
      </c>
      <c r="F158" s="31">
        <f t="shared" si="6"/>
        <v>44638.43475000001</v>
      </c>
      <c r="G158" s="31">
        <f t="shared" si="7"/>
        <v>12609.907868</v>
      </c>
      <c r="H158" s="124"/>
      <c r="I158" s="139"/>
      <c r="J158" s="139"/>
      <c r="K158" s="139"/>
      <c r="L158" s="139"/>
      <c r="M158" s="139"/>
      <c r="V158"/>
    </row>
    <row r="159" spans="2:22" ht="12.75">
      <c r="B159" s="30">
        <v>41913</v>
      </c>
      <c r="C159" s="31">
        <f t="shared" si="8"/>
        <v>1514337</v>
      </c>
      <c r="D159" s="31">
        <f t="shared" si="4"/>
        <v>322013.981982</v>
      </c>
      <c r="E159" s="31">
        <f t="shared" si="5"/>
        <v>4485843.23546</v>
      </c>
      <c r="F159" s="31">
        <f t="shared" si="6"/>
        <v>43484.868569</v>
      </c>
      <c r="G159" s="31">
        <f t="shared" si="7"/>
        <v>17544.989207</v>
      </c>
      <c r="H159" s="124"/>
      <c r="I159" s="139"/>
      <c r="J159" s="139"/>
      <c r="K159" s="139"/>
      <c r="L159" s="139"/>
      <c r="M159" s="139"/>
      <c r="V159"/>
    </row>
    <row r="160" spans="2:22" ht="12.75">
      <c r="B160" s="30">
        <v>41944</v>
      </c>
      <c r="C160" s="31">
        <f t="shared" si="8"/>
        <v>1513341</v>
      </c>
      <c r="D160" s="31">
        <f t="shared" si="4"/>
        <v>337990.246067</v>
      </c>
      <c r="E160" s="31">
        <f t="shared" si="5"/>
        <v>4656947.376731001</v>
      </c>
      <c r="F160" s="31">
        <f t="shared" si="6"/>
        <v>44121.946649</v>
      </c>
      <c r="G160" s="31">
        <f t="shared" si="7"/>
        <v>14441.342724999999</v>
      </c>
      <c r="H160" s="124"/>
      <c r="I160" s="139"/>
      <c r="J160" s="139"/>
      <c r="K160" s="139"/>
      <c r="L160" s="139"/>
      <c r="M160" s="139"/>
      <c r="V160"/>
    </row>
    <row r="161" spans="2:22" ht="12.75">
      <c r="B161" s="30">
        <v>41974</v>
      </c>
      <c r="C161" s="31">
        <f t="shared" si="8"/>
        <v>1527669</v>
      </c>
      <c r="D161" s="31">
        <f t="shared" si="4"/>
        <v>342555.515835</v>
      </c>
      <c r="E161" s="31">
        <f t="shared" si="5"/>
        <v>4658369.690075001</v>
      </c>
      <c r="F161" s="31">
        <f t="shared" si="6"/>
        <v>66127.847129</v>
      </c>
      <c r="G161" s="31">
        <f t="shared" si="7"/>
        <v>15715.801022</v>
      </c>
      <c r="H161" s="124"/>
      <c r="I161" s="139"/>
      <c r="J161" s="139"/>
      <c r="K161" s="139"/>
      <c r="L161" s="139"/>
      <c r="M161" s="139"/>
      <c r="V161"/>
    </row>
    <row r="162" spans="2:22" ht="12.75">
      <c r="B162" s="30">
        <v>42005</v>
      </c>
      <c r="C162" s="31">
        <f t="shared" si="8"/>
        <v>1464092</v>
      </c>
      <c r="D162" s="31">
        <f t="shared" si="4"/>
        <v>359378.53779800003</v>
      </c>
      <c r="E162" s="31">
        <f t="shared" si="5"/>
        <v>4756000.646744</v>
      </c>
      <c r="F162" s="31">
        <f t="shared" si="6"/>
        <v>58654.48352699999</v>
      </c>
      <c r="G162" s="31">
        <f t="shared" si="7"/>
        <v>18947.861947</v>
      </c>
      <c r="H162" s="124"/>
      <c r="I162" s="139"/>
      <c r="J162" s="139"/>
      <c r="K162" s="139"/>
      <c r="L162" s="139"/>
      <c r="M162" s="139"/>
      <c r="V162"/>
    </row>
    <row r="163" spans="2:22" ht="12.75">
      <c r="B163" s="30">
        <v>42036</v>
      </c>
      <c r="C163" s="31">
        <f t="shared" si="8"/>
        <v>1487301</v>
      </c>
      <c r="D163" s="31">
        <f t="shared" si="4"/>
        <v>369223.68987799995</v>
      </c>
      <c r="E163" s="31">
        <f t="shared" si="5"/>
        <v>4832234.52905</v>
      </c>
      <c r="F163" s="31">
        <f t="shared" si="6"/>
        <v>48060.290231000006</v>
      </c>
      <c r="G163" s="31">
        <f t="shared" si="7"/>
        <v>12881.249903999997</v>
      </c>
      <c r="H163" s="124"/>
      <c r="I163" s="139"/>
      <c r="J163" s="139"/>
      <c r="K163" s="139"/>
      <c r="L163" s="139"/>
      <c r="M163" s="139"/>
      <c r="V163"/>
    </row>
    <row r="164" spans="2:22" ht="12.75">
      <c r="B164" s="30">
        <v>42064</v>
      </c>
      <c r="C164" s="31">
        <f t="shared" si="8"/>
        <v>1486663</v>
      </c>
      <c r="D164" s="31">
        <f t="shared" si="4"/>
        <v>381190.82749399997</v>
      </c>
      <c r="E164" s="31">
        <f t="shared" si="5"/>
        <v>4870631.357311999</v>
      </c>
      <c r="F164" s="31">
        <f t="shared" si="6"/>
        <v>59867.082582</v>
      </c>
      <c r="G164" s="31">
        <f t="shared" si="7"/>
        <v>16176.10828</v>
      </c>
      <c r="H164" s="124"/>
      <c r="I164" s="139"/>
      <c r="J164" s="139"/>
      <c r="K164" s="139"/>
      <c r="L164" s="139"/>
      <c r="M164" s="139"/>
      <c r="V164"/>
    </row>
    <row r="165" spans="2:22" ht="12.75">
      <c r="B165" s="30">
        <v>42095</v>
      </c>
      <c r="C165" s="31">
        <f t="shared" si="8"/>
        <v>1497623</v>
      </c>
      <c r="D165" s="31">
        <f t="shared" si="4"/>
        <v>391643.408808</v>
      </c>
      <c r="E165" s="31">
        <f t="shared" si="5"/>
        <v>4920147.464562</v>
      </c>
      <c r="F165" s="31">
        <f t="shared" si="6"/>
        <v>64869.09969899999</v>
      </c>
      <c r="G165" s="31">
        <f t="shared" si="7"/>
        <v>16860.626623</v>
      </c>
      <c r="H165" s="124"/>
      <c r="I165" s="139"/>
      <c r="J165" s="139"/>
      <c r="K165" s="139"/>
      <c r="L165" s="139"/>
      <c r="M165" s="139"/>
      <c r="V165"/>
    </row>
    <row r="166" spans="2:22" ht="12.75">
      <c r="B166" s="30">
        <v>42125</v>
      </c>
      <c r="C166" s="31">
        <f t="shared" si="8"/>
        <v>1521007</v>
      </c>
      <c r="D166" s="31">
        <f t="shared" si="4"/>
        <v>400696.509857</v>
      </c>
      <c r="E166" s="31">
        <f t="shared" si="5"/>
        <v>4959444.892768001</v>
      </c>
      <c r="F166" s="31">
        <f t="shared" si="6"/>
        <v>52313.798769999994</v>
      </c>
      <c r="G166" s="31">
        <f t="shared" si="7"/>
        <v>15467.000176999998</v>
      </c>
      <c r="H166" s="124"/>
      <c r="I166" s="139"/>
      <c r="J166" s="139"/>
      <c r="K166" s="139"/>
      <c r="L166" s="139"/>
      <c r="M166" s="139"/>
      <c r="V166"/>
    </row>
    <row r="167" spans="2:22" ht="12.75">
      <c r="B167" s="30">
        <v>42156</v>
      </c>
      <c r="C167" s="31">
        <f t="shared" si="8"/>
        <v>1529572</v>
      </c>
      <c r="D167" s="31">
        <f aca="true" t="shared" si="9" ref="D167:D197">Q564</f>
        <v>405198.15082599997</v>
      </c>
      <c r="E167" s="31">
        <f aca="true" t="shared" si="10" ref="E167:E197">R564</f>
        <v>4956302.960193999</v>
      </c>
      <c r="F167" s="31">
        <f aca="true" t="shared" si="11" ref="F167:F197">J761</f>
        <v>46495.75329300001</v>
      </c>
      <c r="G167" s="31">
        <f aca="true" t="shared" si="12" ref="G167:G197">J958</f>
        <v>17313.586057</v>
      </c>
      <c r="H167" s="124"/>
      <c r="I167" s="139"/>
      <c r="J167" s="139"/>
      <c r="K167" s="139"/>
      <c r="L167" s="139"/>
      <c r="M167" s="139"/>
      <c r="V167"/>
    </row>
    <row r="168" spans="2:22" ht="12.75">
      <c r="B168" s="30">
        <v>42186</v>
      </c>
      <c r="C168" s="31">
        <f t="shared" si="8"/>
        <v>1541146</v>
      </c>
      <c r="D168" s="31">
        <f t="shared" si="9"/>
        <v>440949.901291</v>
      </c>
      <c r="E168" s="31">
        <f t="shared" si="10"/>
        <v>5119745.559594999</v>
      </c>
      <c r="F168" s="31">
        <f t="shared" si="11"/>
        <v>49496.133619</v>
      </c>
      <c r="G168" s="31">
        <f t="shared" si="12"/>
        <v>18526.602892000003</v>
      </c>
      <c r="H168" s="124"/>
      <c r="I168" s="139"/>
      <c r="J168" s="139"/>
      <c r="K168" s="139"/>
      <c r="L168" s="139"/>
      <c r="M168" s="139"/>
      <c r="V168"/>
    </row>
    <row r="169" spans="2:22" ht="12.75">
      <c r="B169" s="30">
        <v>42217</v>
      </c>
      <c r="C169" s="31">
        <f t="shared" si="8"/>
        <v>1540803</v>
      </c>
      <c r="D169" s="31">
        <f t="shared" si="9"/>
        <v>449462.509051</v>
      </c>
      <c r="E169" s="31">
        <f t="shared" si="10"/>
        <v>5071695.828233</v>
      </c>
      <c r="F169" s="31">
        <f t="shared" si="11"/>
        <v>48114.621503</v>
      </c>
      <c r="G169" s="31">
        <f t="shared" si="12"/>
        <v>16519.863739</v>
      </c>
      <c r="H169" s="124"/>
      <c r="I169" s="139"/>
      <c r="J169" s="139"/>
      <c r="K169" s="139"/>
      <c r="L169" s="139"/>
      <c r="M169" s="139"/>
      <c r="V169"/>
    </row>
    <row r="170" spans="2:22" ht="12.75">
      <c r="B170" s="30">
        <v>42248</v>
      </c>
      <c r="C170" s="31">
        <f t="shared" si="8"/>
        <v>1545685</v>
      </c>
      <c r="D170" s="31">
        <f t="shared" si="9"/>
        <v>444222.56732300005</v>
      </c>
      <c r="E170" s="31">
        <f t="shared" si="10"/>
        <v>4999768.812915999</v>
      </c>
      <c r="F170" s="31">
        <f t="shared" si="11"/>
        <v>45884.323748999996</v>
      </c>
      <c r="G170" s="31">
        <f t="shared" si="12"/>
        <v>17515.048353000002</v>
      </c>
      <c r="H170" s="124"/>
      <c r="I170" s="139"/>
      <c r="J170" s="139"/>
      <c r="K170" s="139"/>
      <c r="L170" s="139"/>
      <c r="M170" s="139"/>
      <c r="V170"/>
    </row>
    <row r="171" spans="2:22" ht="12.75">
      <c r="B171" s="30">
        <v>42278</v>
      </c>
      <c r="C171" s="31">
        <f t="shared" si="8"/>
        <v>1563079</v>
      </c>
      <c r="D171" s="31">
        <f t="shared" si="9"/>
        <v>461807.95505700004</v>
      </c>
      <c r="E171" s="31">
        <f t="shared" si="10"/>
        <v>5148343.454947</v>
      </c>
      <c r="F171" s="31">
        <f t="shared" si="11"/>
        <v>45706.17547600001</v>
      </c>
      <c r="G171" s="31">
        <f t="shared" si="12"/>
        <v>15835.820854999998</v>
      </c>
      <c r="H171" s="124"/>
      <c r="I171" s="139"/>
      <c r="J171" s="139"/>
      <c r="K171" s="139"/>
      <c r="L171" s="139"/>
      <c r="M171" s="139"/>
      <c r="V171"/>
    </row>
    <row r="172" spans="2:22" ht="12.75">
      <c r="B172" s="30">
        <v>42309</v>
      </c>
      <c r="C172" s="31">
        <f t="shared" si="8"/>
        <v>1557907</v>
      </c>
      <c r="D172" s="31">
        <f t="shared" si="9"/>
        <v>471506.184217</v>
      </c>
      <c r="E172" s="31">
        <f t="shared" si="10"/>
        <v>5202169.448181</v>
      </c>
      <c r="F172" s="31">
        <f t="shared" si="11"/>
        <v>50626.293431000006</v>
      </c>
      <c r="G172" s="31">
        <f t="shared" si="12"/>
        <v>19358.987000999998</v>
      </c>
      <c r="H172" s="124"/>
      <c r="I172" s="139"/>
      <c r="J172" s="139"/>
      <c r="K172" s="139"/>
      <c r="L172" s="139"/>
      <c r="M172" s="139"/>
      <c r="V172"/>
    </row>
    <row r="173" spans="2:22" ht="12.75">
      <c r="B173" s="30">
        <v>42339</v>
      </c>
      <c r="C173" s="31">
        <f t="shared" si="8"/>
        <v>1582632</v>
      </c>
      <c r="D173" s="31">
        <f t="shared" si="9"/>
        <v>479180.440595</v>
      </c>
      <c r="E173" s="31">
        <f t="shared" si="10"/>
        <v>5184646.092978001</v>
      </c>
      <c r="F173" s="31">
        <f t="shared" si="11"/>
        <v>77060.293823</v>
      </c>
      <c r="G173" s="31">
        <f t="shared" si="12"/>
        <v>20022.203939</v>
      </c>
      <c r="H173" s="124"/>
      <c r="I173" s="139"/>
      <c r="J173" s="139"/>
      <c r="K173" s="139"/>
      <c r="L173" s="139"/>
      <c r="M173" s="139"/>
      <c r="V173"/>
    </row>
    <row r="174" spans="2:22" ht="12.75">
      <c r="B174" s="30">
        <v>42370</v>
      </c>
      <c r="C174" s="31">
        <f t="shared" si="8"/>
        <v>1577394</v>
      </c>
      <c r="D174" s="31">
        <f t="shared" si="9"/>
        <v>474301.979688</v>
      </c>
      <c r="E174" s="31">
        <f t="shared" si="10"/>
        <v>5064691.830294</v>
      </c>
      <c r="F174" s="31">
        <f t="shared" si="11"/>
        <v>58841.890525999996</v>
      </c>
      <c r="G174" s="31">
        <f t="shared" si="12"/>
        <v>24357.367283999996</v>
      </c>
      <c r="H174" s="124"/>
      <c r="I174" s="139"/>
      <c r="J174" s="139"/>
      <c r="K174" s="139"/>
      <c r="L174" s="139"/>
      <c r="M174" s="139"/>
      <c r="V174"/>
    </row>
    <row r="175" spans="2:22" ht="12.75">
      <c r="B175" s="30">
        <v>42401</v>
      </c>
      <c r="C175" s="31">
        <f t="shared" si="8"/>
        <v>1597059</v>
      </c>
      <c r="D175" s="31">
        <f t="shared" si="9"/>
        <v>479338.965633</v>
      </c>
      <c r="E175" s="31">
        <f t="shared" si="10"/>
        <v>5069806.65778</v>
      </c>
      <c r="F175" s="31">
        <f t="shared" si="11"/>
        <v>52017.45643600001</v>
      </c>
      <c r="G175" s="31">
        <f t="shared" si="12"/>
        <v>18406.22604</v>
      </c>
      <c r="H175" s="124"/>
      <c r="I175" s="139"/>
      <c r="J175" s="139"/>
      <c r="K175" s="139"/>
      <c r="L175" s="139"/>
      <c r="M175" s="139"/>
      <c r="V175"/>
    </row>
    <row r="176" spans="2:22" ht="12.75">
      <c r="B176" s="30">
        <v>42430</v>
      </c>
      <c r="C176" s="31">
        <f t="shared" si="8"/>
        <v>1608255</v>
      </c>
      <c r="D176" s="31">
        <f t="shared" si="9"/>
        <v>493961.76988800004</v>
      </c>
      <c r="E176" s="31">
        <f t="shared" si="10"/>
        <v>5197194.468014</v>
      </c>
      <c r="F176" s="31">
        <f t="shared" si="11"/>
        <v>62270.30018599999</v>
      </c>
      <c r="G176" s="31">
        <f t="shared" si="12"/>
        <v>20335.867032000002</v>
      </c>
      <c r="H176" s="124"/>
      <c r="I176" s="139"/>
      <c r="J176" s="139"/>
      <c r="K176" s="139"/>
      <c r="L176" s="139"/>
      <c r="M176" s="139"/>
      <c r="V176"/>
    </row>
    <row r="177" spans="2:22" ht="12.75">
      <c r="B177" s="30">
        <v>42461</v>
      </c>
      <c r="C177" s="31">
        <f t="shared" si="8"/>
        <v>1615673</v>
      </c>
      <c r="D177" s="31">
        <f t="shared" si="9"/>
        <v>504368.196211</v>
      </c>
      <c r="E177" s="31">
        <f t="shared" si="10"/>
        <v>5352795.5695629995</v>
      </c>
      <c r="F177" s="31">
        <f t="shared" si="11"/>
        <v>65238.22441999999</v>
      </c>
      <c r="G177" s="31">
        <f t="shared" si="12"/>
        <v>18401.672832999997</v>
      </c>
      <c r="H177" s="124"/>
      <c r="I177" s="139"/>
      <c r="J177" s="139"/>
      <c r="K177" s="139"/>
      <c r="L177" s="139"/>
      <c r="M177" s="139"/>
      <c r="V177"/>
    </row>
    <row r="178" spans="2:22" ht="12.75">
      <c r="B178" s="30">
        <v>42491</v>
      </c>
      <c r="C178" s="31">
        <f t="shared" si="8"/>
        <v>1613776</v>
      </c>
      <c r="D178" s="31">
        <f t="shared" si="9"/>
        <v>516926.069058</v>
      </c>
      <c r="E178" s="31">
        <f t="shared" si="10"/>
        <v>5327052.397987001</v>
      </c>
      <c r="F178" s="31">
        <f t="shared" si="11"/>
        <v>54903.991844000004</v>
      </c>
      <c r="G178" s="31">
        <f t="shared" si="12"/>
        <v>18047.310136</v>
      </c>
      <c r="H178" s="124"/>
      <c r="I178" s="139"/>
      <c r="J178" s="139"/>
      <c r="K178" s="139"/>
      <c r="L178" s="139"/>
      <c r="M178" s="139"/>
      <c r="V178"/>
    </row>
    <row r="179" spans="2:22" ht="12.75">
      <c r="B179" s="30">
        <v>42522</v>
      </c>
      <c r="C179" s="31">
        <f t="shared" si="8"/>
        <v>1622203</v>
      </c>
      <c r="D179" s="31">
        <f t="shared" si="9"/>
        <v>518834.64680299995</v>
      </c>
      <c r="E179" s="31">
        <f t="shared" si="10"/>
        <v>5260390.17615</v>
      </c>
      <c r="F179" s="31">
        <f t="shared" si="11"/>
        <v>48617.160370000005</v>
      </c>
      <c r="G179" s="31">
        <f t="shared" si="12"/>
        <v>17292.914330000003</v>
      </c>
      <c r="H179" s="124"/>
      <c r="I179" s="139"/>
      <c r="J179" s="139"/>
      <c r="K179" s="139"/>
      <c r="L179" s="139"/>
      <c r="M179" s="139"/>
      <c r="V179"/>
    </row>
    <row r="180" spans="2:22" ht="12.75">
      <c r="B180" s="30">
        <v>42552</v>
      </c>
      <c r="C180" s="31">
        <f t="shared" si="8"/>
        <v>1628666</v>
      </c>
      <c r="D180" s="31">
        <f t="shared" si="9"/>
        <v>533726.943377</v>
      </c>
      <c r="E180" s="31">
        <f t="shared" si="10"/>
        <v>5381022.603999001</v>
      </c>
      <c r="F180" s="31">
        <f t="shared" si="11"/>
        <v>46482.04859599999</v>
      </c>
      <c r="G180" s="31">
        <f t="shared" si="12"/>
        <v>21374.526731</v>
      </c>
      <c r="H180" s="124"/>
      <c r="I180" s="139"/>
      <c r="J180" s="139"/>
      <c r="K180" s="139"/>
      <c r="L180" s="139"/>
      <c r="M180" s="139"/>
      <c r="V180"/>
    </row>
    <row r="181" spans="2:22" ht="12.75">
      <c r="B181" s="30">
        <v>42583</v>
      </c>
      <c r="C181" s="31">
        <f t="shared" si="8"/>
        <v>1642372</v>
      </c>
      <c r="D181" s="31">
        <f t="shared" si="9"/>
        <v>548827.510196</v>
      </c>
      <c r="E181" s="31">
        <f t="shared" si="10"/>
        <v>5486290.592853</v>
      </c>
      <c r="F181" s="31">
        <f t="shared" si="11"/>
        <v>48127.640045</v>
      </c>
      <c r="G181" s="31">
        <f t="shared" si="12"/>
        <v>22010.888417</v>
      </c>
      <c r="H181" s="124"/>
      <c r="I181" s="139"/>
      <c r="J181" s="139"/>
      <c r="K181" s="139"/>
      <c r="L181" s="139"/>
      <c r="M181" s="139"/>
      <c r="V181"/>
    </row>
    <row r="182" spans="2:22" ht="12.75">
      <c r="B182" s="30">
        <v>42614</v>
      </c>
      <c r="C182" s="31">
        <f t="shared" si="8"/>
        <v>1655506</v>
      </c>
      <c r="D182" s="31">
        <f t="shared" si="9"/>
        <v>564811.458945</v>
      </c>
      <c r="E182" s="31">
        <f t="shared" si="10"/>
        <v>5456572.347518</v>
      </c>
      <c r="F182" s="31">
        <f t="shared" si="11"/>
        <v>50971.847315</v>
      </c>
      <c r="G182" s="31">
        <f t="shared" si="12"/>
        <v>18804.562211999997</v>
      </c>
      <c r="H182" s="124"/>
      <c r="I182" s="139"/>
      <c r="J182" s="139"/>
      <c r="K182" s="139"/>
      <c r="L182" s="139"/>
      <c r="M182" s="139"/>
      <c r="V182"/>
    </row>
    <row r="183" spans="2:22" ht="12.75">
      <c r="B183" s="30">
        <v>42644</v>
      </c>
      <c r="C183" s="31">
        <f t="shared" si="8"/>
        <v>1667528</v>
      </c>
      <c r="D183" s="31">
        <f t="shared" si="9"/>
        <v>570146.488517</v>
      </c>
      <c r="E183" s="31">
        <f t="shared" si="10"/>
        <v>5460759.033173</v>
      </c>
      <c r="F183" s="31">
        <f t="shared" si="11"/>
        <v>46159.452745999995</v>
      </c>
      <c r="G183" s="31">
        <f t="shared" si="12"/>
        <v>19123.272786</v>
      </c>
      <c r="H183" s="124"/>
      <c r="I183" s="139"/>
      <c r="J183" s="139"/>
      <c r="K183" s="139"/>
      <c r="L183" s="139"/>
      <c r="M183" s="139"/>
      <c r="V183"/>
    </row>
    <row r="184" spans="2:22" ht="12.75">
      <c r="B184" s="30">
        <v>42675</v>
      </c>
      <c r="C184" s="31">
        <f t="shared" si="8"/>
        <v>1697814</v>
      </c>
      <c r="D184" s="31">
        <f t="shared" si="9"/>
        <v>567473.035307</v>
      </c>
      <c r="E184" s="31">
        <f t="shared" si="10"/>
        <v>5443971.277854</v>
      </c>
      <c r="F184" s="31">
        <f t="shared" si="11"/>
        <v>46541.708504</v>
      </c>
      <c r="G184" s="31">
        <f t="shared" si="12"/>
        <v>24852.042327</v>
      </c>
      <c r="H184" s="124"/>
      <c r="I184" s="139"/>
      <c r="J184" s="139"/>
      <c r="K184" s="139"/>
      <c r="L184" s="139"/>
      <c r="M184" s="139"/>
      <c r="V184"/>
    </row>
    <row r="185" spans="2:22" ht="12.75">
      <c r="B185" s="30">
        <v>42705</v>
      </c>
      <c r="C185" s="31">
        <f t="shared" si="8"/>
        <v>1705055</v>
      </c>
      <c r="D185" s="31">
        <f t="shared" si="9"/>
        <v>577264.186127</v>
      </c>
      <c r="E185" s="31">
        <f t="shared" si="10"/>
        <v>5534518.266813001</v>
      </c>
      <c r="F185" s="31">
        <f t="shared" si="11"/>
        <v>75407.870715</v>
      </c>
      <c r="G185" s="31">
        <f t="shared" si="12"/>
        <v>22985.897387000005</v>
      </c>
      <c r="H185" s="124"/>
      <c r="I185" s="139"/>
      <c r="J185" s="139"/>
      <c r="K185" s="139"/>
      <c r="L185" s="139"/>
      <c r="M185" s="139"/>
      <c r="V185"/>
    </row>
    <row r="186" spans="2:22" ht="12.75">
      <c r="B186" s="30">
        <v>42736</v>
      </c>
      <c r="C186" s="31">
        <f t="shared" si="8"/>
        <v>1725547</v>
      </c>
      <c r="D186" s="31">
        <f t="shared" si="9"/>
        <v>595625.376637</v>
      </c>
      <c r="E186" s="31">
        <f t="shared" si="10"/>
        <v>5609460.038569</v>
      </c>
      <c r="F186" s="31">
        <f t="shared" si="11"/>
        <v>62956.00494399999</v>
      </c>
      <c r="G186" s="31">
        <f t="shared" si="12"/>
        <v>27359.381610999997</v>
      </c>
      <c r="H186" s="124"/>
      <c r="I186" s="139"/>
      <c r="J186" s="139"/>
      <c r="K186" s="139"/>
      <c r="L186" s="139"/>
      <c r="M186" s="139"/>
      <c r="V186"/>
    </row>
    <row r="187" spans="2:22" ht="12.75">
      <c r="B187" s="30">
        <v>42767</v>
      </c>
      <c r="C187" s="31">
        <f t="shared" si="8"/>
        <v>1726021</v>
      </c>
      <c r="D187" s="31">
        <f t="shared" si="9"/>
        <v>603237.543645</v>
      </c>
      <c r="E187" s="31">
        <f t="shared" si="10"/>
        <v>5682026.477863001</v>
      </c>
      <c r="F187" s="31">
        <f t="shared" si="11"/>
        <v>51150.762855</v>
      </c>
      <c r="G187" s="31">
        <f t="shared" si="12"/>
        <v>19947.304816</v>
      </c>
      <c r="H187" s="124"/>
      <c r="I187" s="139"/>
      <c r="J187" s="139"/>
      <c r="K187" s="139"/>
      <c r="L187" s="139"/>
      <c r="M187" s="139"/>
      <c r="V187"/>
    </row>
    <row r="188" spans="2:22" ht="12.75">
      <c r="B188" s="30">
        <v>42795</v>
      </c>
      <c r="C188" s="31">
        <f t="shared" si="8"/>
        <v>1742031</v>
      </c>
      <c r="D188" s="31">
        <f t="shared" si="9"/>
        <v>623557.7759840001</v>
      </c>
      <c r="E188" s="31">
        <f t="shared" si="10"/>
        <v>5849704.533830001</v>
      </c>
      <c r="F188" s="31">
        <f t="shared" si="11"/>
        <v>58810.853514999995</v>
      </c>
      <c r="G188" s="31">
        <f t="shared" si="12"/>
        <v>26209.883724</v>
      </c>
      <c r="H188" s="124"/>
      <c r="I188" s="139"/>
      <c r="J188" s="139"/>
      <c r="K188" s="139"/>
      <c r="L188" s="139"/>
      <c r="M188" s="139"/>
      <c r="V188"/>
    </row>
    <row r="189" spans="2:22" ht="12.75">
      <c r="B189" s="30">
        <v>42826</v>
      </c>
      <c r="C189" s="31">
        <f t="shared" si="8"/>
        <v>1755282</v>
      </c>
      <c r="D189" s="31">
        <f t="shared" si="9"/>
        <v>637252.219497</v>
      </c>
      <c r="E189" s="31">
        <f t="shared" si="10"/>
        <v>5928485.510082999</v>
      </c>
      <c r="F189" s="31">
        <f t="shared" si="11"/>
        <v>65780.21925099999</v>
      </c>
      <c r="G189" s="31">
        <f t="shared" si="12"/>
        <v>22050.894133</v>
      </c>
      <c r="H189" s="124"/>
      <c r="I189" s="139"/>
      <c r="J189" s="139"/>
      <c r="K189" s="139"/>
      <c r="L189" s="139"/>
      <c r="M189" s="139"/>
      <c r="V189"/>
    </row>
    <row r="190" spans="2:22" ht="12.75">
      <c r="B190" s="30">
        <v>42856</v>
      </c>
      <c r="C190" s="31">
        <f t="shared" si="8"/>
        <v>1770811</v>
      </c>
      <c r="D190" s="31">
        <f t="shared" si="9"/>
        <v>654097.1266250001</v>
      </c>
      <c r="E190" s="31">
        <f t="shared" si="10"/>
        <v>6004874.658515999</v>
      </c>
      <c r="F190" s="31">
        <f t="shared" si="11"/>
        <v>56921.477839</v>
      </c>
      <c r="G190" s="31">
        <f t="shared" si="12"/>
        <v>22005.693787</v>
      </c>
      <c r="H190" s="124"/>
      <c r="I190" s="139"/>
      <c r="J190" s="139"/>
      <c r="K190" s="139"/>
      <c r="L190" s="139"/>
      <c r="M190" s="139"/>
      <c r="V190"/>
    </row>
    <row r="191" spans="2:22" ht="12.75">
      <c r="B191" s="30">
        <v>42887</v>
      </c>
      <c r="C191" s="31">
        <f t="shared" si="8"/>
        <v>1789163</v>
      </c>
      <c r="D191" s="31">
        <f t="shared" si="9"/>
        <v>658619.4117090001</v>
      </c>
      <c r="E191" s="31">
        <f t="shared" si="10"/>
        <v>5970905.982224</v>
      </c>
      <c r="F191" s="31">
        <f t="shared" si="11"/>
        <v>51391.868669</v>
      </c>
      <c r="G191" s="31">
        <f t="shared" si="12"/>
        <v>20513.007006</v>
      </c>
      <c r="H191" s="124"/>
      <c r="I191" s="139"/>
      <c r="J191" s="139"/>
      <c r="K191" s="139"/>
      <c r="L191" s="139"/>
      <c r="M191" s="139"/>
      <c r="V191"/>
    </row>
    <row r="192" spans="2:22" ht="12.75">
      <c r="B192" s="30">
        <v>42917</v>
      </c>
      <c r="C192" s="31">
        <f t="shared" si="8"/>
        <v>1816658</v>
      </c>
      <c r="D192" s="31">
        <f t="shared" si="9"/>
        <v>670042.846088</v>
      </c>
      <c r="E192" s="31">
        <f t="shared" si="10"/>
        <v>6024431.114057</v>
      </c>
      <c r="F192" s="31">
        <f t="shared" si="11"/>
        <v>49544.206655</v>
      </c>
      <c r="G192" s="31">
        <f t="shared" si="12"/>
        <v>21470.518684000002</v>
      </c>
      <c r="H192" s="124"/>
      <c r="I192" s="139"/>
      <c r="J192" s="139"/>
      <c r="K192" s="139"/>
      <c r="L192" s="139"/>
      <c r="M192" s="139"/>
      <c r="V192"/>
    </row>
    <row r="193" spans="2:22" ht="12.75">
      <c r="B193" s="30">
        <v>42948</v>
      </c>
      <c r="C193" s="31">
        <f t="shared" si="8"/>
        <v>1825856</v>
      </c>
      <c r="D193" s="31">
        <f t="shared" si="9"/>
        <v>679993.168511</v>
      </c>
      <c r="E193" s="31">
        <f t="shared" si="10"/>
        <v>5985822.630644001</v>
      </c>
      <c r="F193" s="31">
        <f t="shared" si="11"/>
        <v>51852.79472599999</v>
      </c>
      <c r="G193" s="31">
        <f t="shared" si="12"/>
        <v>24144.337109</v>
      </c>
      <c r="H193" s="124"/>
      <c r="I193" s="139"/>
      <c r="J193" s="139"/>
      <c r="K193" s="139"/>
      <c r="L193" s="139"/>
      <c r="M193" s="139"/>
      <c r="V193"/>
    </row>
    <row r="194" spans="2:22" ht="12.75">
      <c r="B194" s="30">
        <v>42979</v>
      </c>
      <c r="C194" s="31">
        <f t="shared" si="8"/>
        <v>1864901</v>
      </c>
      <c r="D194" s="31">
        <f t="shared" si="9"/>
        <v>697237.1903279999</v>
      </c>
      <c r="E194" s="31">
        <f t="shared" si="10"/>
        <v>6080576.606728</v>
      </c>
      <c r="F194" s="31">
        <f t="shared" si="11"/>
        <v>47703.641052000006</v>
      </c>
      <c r="G194" s="31">
        <f t="shared" si="12"/>
        <v>20018.397951000003</v>
      </c>
      <c r="H194" s="124"/>
      <c r="I194" s="124"/>
      <c r="J194" s="139"/>
      <c r="K194" s="139"/>
      <c r="L194" s="139"/>
      <c r="M194" s="139"/>
      <c r="V194"/>
    </row>
    <row r="195" spans="2:22" ht="12.75">
      <c r="B195" s="30">
        <v>43009</v>
      </c>
      <c r="C195" s="31">
        <f t="shared" si="8"/>
        <v>1881597</v>
      </c>
      <c r="D195" s="31">
        <f t="shared" si="9"/>
        <v>709549.6460930001</v>
      </c>
      <c r="E195" s="31">
        <f t="shared" si="10"/>
        <v>6141449.922144</v>
      </c>
      <c r="F195" s="31">
        <f t="shared" si="11"/>
        <v>50771.84374800001</v>
      </c>
      <c r="G195" s="31">
        <f t="shared" si="12"/>
        <v>22604.703470999997</v>
      </c>
      <c r="H195" s="124"/>
      <c r="I195" s="124"/>
      <c r="J195" s="139"/>
      <c r="K195" s="139"/>
      <c r="L195" s="139"/>
      <c r="M195" s="139"/>
      <c r="V195"/>
    </row>
    <row r="196" spans="2:22" ht="12.75">
      <c r="B196" s="30">
        <v>43040</v>
      </c>
      <c r="C196" s="31">
        <f t="shared" si="8"/>
        <v>1899740</v>
      </c>
      <c r="D196" s="31">
        <f t="shared" si="9"/>
        <v>714156.742733</v>
      </c>
      <c r="E196" s="31">
        <f t="shared" si="10"/>
        <v>6117289.184436</v>
      </c>
      <c r="F196" s="31">
        <f t="shared" si="11"/>
        <v>54717.894592000004</v>
      </c>
      <c r="G196" s="31">
        <f t="shared" si="12"/>
        <v>26278.359496999998</v>
      </c>
      <c r="H196" s="124"/>
      <c r="I196" s="124"/>
      <c r="J196" s="139"/>
      <c r="K196" s="139"/>
      <c r="L196" s="139"/>
      <c r="M196" s="139"/>
      <c r="V196"/>
    </row>
    <row r="197" spans="2:22" ht="12.75">
      <c r="B197" s="30">
        <v>43070</v>
      </c>
      <c r="C197" s="31">
        <f t="shared" si="8"/>
        <v>1918272</v>
      </c>
      <c r="D197" s="31">
        <f t="shared" si="9"/>
        <v>721316.324382</v>
      </c>
      <c r="E197" s="31">
        <f t="shared" si="10"/>
        <v>6067477.974724999</v>
      </c>
      <c r="F197" s="31">
        <f t="shared" si="11"/>
        <v>80060.958636</v>
      </c>
      <c r="G197" s="31">
        <f t="shared" si="12"/>
        <v>24957.982674000006</v>
      </c>
      <c r="H197" s="124"/>
      <c r="I197" s="124"/>
      <c r="J197" s="139"/>
      <c r="K197" s="139"/>
      <c r="L197" s="139"/>
      <c r="M197" s="139"/>
      <c r="V197"/>
    </row>
    <row r="198" spans="2:22" ht="12.75">
      <c r="B198" s="30">
        <v>43101</v>
      </c>
      <c r="C198" s="31">
        <f>J396</f>
        <v>1934153</v>
      </c>
      <c r="D198" s="31">
        <f aca="true" t="shared" si="13" ref="D198:E200">Q595</f>
        <v>750698.7555609999</v>
      </c>
      <c r="E198" s="31">
        <f t="shared" si="13"/>
        <v>6323479.629503</v>
      </c>
      <c r="F198" s="31">
        <f>J792</f>
        <v>69553.90076399999</v>
      </c>
      <c r="G198" s="31">
        <f>J989</f>
        <v>29986.714757</v>
      </c>
      <c r="H198" s="124"/>
      <c r="I198" s="139"/>
      <c r="J198" s="139"/>
      <c r="K198" s="139"/>
      <c r="L198" s="139"/>
      <c r="M198" s="139"/>
      <c r="V198"/>
    </row>
    <row r="199" spans="2:22" ht="12.75">
      <c r="B199" s="30">
        <v>43132</v>
      </c>
      <c r="C199" s="31">
        <f>J397</f>
        <v>1944914</v>
      </c>
      <c r="D199" s="31">
        <f t="shared" si="13"/>
        <v>743539.281232</v>
      </c>
      <c r="E199" s="31">
        <f t="shared" si="13"/>
        <v>6201304.392478</v>
      </c>
      <c r="F199" s="31">
        <f>J793</f>
        <v>54235.799552000004</v>
      </c>
      <c r="G199" s="31">
        <f>J990</f>
        <v>22498.107108000004</v>
      </c>
      <c r="H199" s="124"/>
      <c r="I199" s="124"/>
      <c r="J199" s="139"/>
      <c r="K199" s="139"/>
      <c r="L199" s="139"/>
      <c r="M199" s="139"/>
      <c r="V199"/>
    </row>
    <row r="200" spans="2:22" ht="12.75">
      <c r="B200" s="30">
        <v>43160</v>
      </c>
      <c r="C200" s="31">
        <f>J398</f>
        <v>1984254</v>
      </c>
      <c r="D200" s="31">
        <f t="shared" si="13"/>
        <v>751874.1366670001</v>
      </c>
      <c r="E200" s="31">
        <f t="shared" si="13"/>
        <v>6205827.563863001</v>
      </c>
      <c r="F200" s="31">
        <f>J794</f>
        <v>64486.32529000001</v>
      </c>
      <c r="G200" s="31">
        <f>J991</f>
        <v>21447.123428000003</v>
      </c>
      <c r="H200" s="124"/>
      <c r="I200" s="124"/>
      <c r="J200" s="139"/>
      <c r="K200" s="139"/>
      <c r="L200" s="139"/>
      <c r="M200" s="139"/>
      <c r="V200"/>
    </row>
    <row r="201" spans="2:10" ht="12.75">
      <c r="B201" s="33" t="s">
        <v>207</v>
      </c>
      <c r="C201" s="34"/>
      <c r="D201" s="34"/>
      <c r="E201" s="34"/>
      <c r="F201" s="34"/>
      <c r="H201" s="32"/>
      <c r="I201" s="32"/>
      <c r="J201" s="32"/>
    </row>
    <row r="202" spans="2:10" ht="12.75">
      <c r="B202" s="33"/>
      <c r="C202" s="186"/>
      <c r="D202" s="34"/>
      <c r="E202" s="34"/>
      <c r="F202" s="34"/>
      <c r="H202" s="32"/>
      <c r="I202" s="32"/>
      <c r="J202" s="32"/>
    </row>
    <row r="203" spans="2:10" ht="12.75">
      <c r="B203" s="35" t="s">
        <v>203</v>
      </c>
      <c r="C203" s="34"/>
      <c r="D203" s="34"/>
      <c r="E203" s="34"/>
      <c r="F203" s="34"/>
      <c r="H203" s="32"/>
      <c r="I203" s="32"/>
      <c r="J203" s="32"/>
    </row>
    <row r="204" spans="2:10" ht="12.75">
      <c r="B204" s="63" t="s">
        <v>213</v>
      </c>
      <c r="C204" s="63"/>
      <c r="D204" s="63"/>
      <c r="E204" s="63"/>
      <c r="F204" s="63"/>
      <c r="G204" s="63"/>
      <c r="H204" s="63"/>
      <c r="I204" s="63"/>
      <c r="J204" s="63"/>
    </row>
    <row r="205" spans="2:21" s="38" customFormat="1" ht="25.5">
      <c r="B205" s="36"/>
      <c r="C205" s="37" t="s">
        <v>18</v>
      </c>
      <c r="D205" s="37" t="s">
        <v>125</v>
      </c>
      <c r="E205" s="37" t="s">
        <v>121</v>
      </c>
      <c r="F205" s="37" t="s">
        <v>126</v>
      </c>
      <c r="G205" s="37" t="s">
        <v>56</v>
      </c>
      <c r="H205" s="37" t="s">
        <v>127</v>
      </c>
      <c r="I205" s="37" t="s">
        <v>128</v>
      </c>
      <c r="J205" s="37" t="s">
        <v>129</v>
      </c>
      <c r="K205"/>
      <c r="L205"/>
      <c r="M205"/>
      <c r="N205"/>
      <c r="O205"/>
      <c r="P205"/>
      <c r="Q205"/>
      <c r="R205"/>
      <c r="S205"/>
      <c r="T205"/>
      <c r="U205"/>
    </row>
    <row r="206" spans="2:15" ht="12.75">
      <c r="B206" s="30">
        <v>37316</v>
      </c>
      <c r="C206" s="31">
        <v>155525</v>
      </c>
      <c r="D206" s="39" t="s">
        <v>138</v>
      </c>
      <c r="E206" s="31">
        <v>15</v>
      </c>
      <c r="F206" s="39">
        <v>0</v>
      </c>
      <c r="G206" s="31">
        <v>31</v>
      </c>
      <c r="H206" s="39" t="s">
        <v>138</v>
      </c>
      <c r="I206" s="39" t="s">
        <v>138</v>
      </c>
      <c r="J206" s="31">
        <v>155571</v>
      </c>
      <c r="K206" s="122"/>
      <c r="L206" s="122"/>
      <c r="M206" s="122"/>
      <c r="N206" s="122"/>
      <c r="O206" s="122"/>
    </row>
    <row r="207" spans="2:15" ht="12.75">
      <c r="B207" s="30">
        <v>37347</v>
      </c>
      <c r="C207" s="31">
        <v>161294</v>
      </c>
      <c r="D207" s="39" t="s">
        <v>138</v>
      </c>
      <c r="E207" s="31">
        <v>255</v>
      </c>
      <c r="F207" s="39">
        <v>0</v>
      </c>
      <c r="G207" s="31">
        <v>93</v>
      </c>
      <c r="H207" s="39" t="s">
        <v>138</v>
      </c>
      <c r="I207" s="39" t="s">
        <v>138</v>
      </c>
      <c r="J207" s="31">
        <v>161642</v>
      </c>
      <c r="K207" s="122"/>
      <c r="L207" s="122"/>
      <c r="M207" s="122"/>
      <c r="N207" s="122"/>
      <c r="O207" s="122"/>
    </row>
    <row r="208" spans="2:15" ht="12.75">
      <c r="B208" s="30">
        <v>37377</v>
      </c>
      <c r="C208" s="31">
        <v>163963</v>
      </c>
      <c r="D208" s="39" t="s">
        <v>138</v>
      </c>
      <c r="E208" s="31">
        <v>1070</v>
      </c>
      <c r="F208" s="39">
        <v>0</v>
      </c>
      <c r="G208" s="31">
        <v>225</v>
      </c>
      <c r="H208" s="39" t="s">
        <v>138</v>
      </c>
      <c r="I208" s="39" t="s">
        <v>138</v>
      </c>
      <c r="J208" s="31">
        <v>165258</v>
      </c>
      <c r="K208" s="122"/>
      <c r="L208" s="122"/>
      <c r="M208" s="122"/>
      <c r="N208" s="122"/>
      <c r="O208" s="122"/>
    </row>
    <row r="209" spans="2:15" ht="12.75">
      <c r="B209" s="30">
        <v>37408</v>
      </c>
      <c r="C209" s="31">
        <v>168099</v>
      </c>
      <c r="D209" s="39" t="s">
        <v>138</v>
      </c>
      <c r="E209" s="31">
        <v>2549</v>
      </c>
      <c r="F209" s="39">
        <v>0</v>
      </c>
      <c r="G209" s="31">
        <v>411</v>
      </c>
      <c r="H209" s="39" t="s">
        <v>138</v>
      </c>
      <c r="I209" s="39" t="s">
        <v>138</v>
      </c>
      <c r="J209" s="31">
        <v>171059</v>
      </c>
      <c r="K209" s="122"/>
      <c r="L209" s="122"/>
      <c r="M209" s="122"/>
      <c r="N209" s="122"/>
      <c r="O209" s="122"/>
    </row>
    <row r="210" spans="2:15" ht="12.75">
      <c r="B210" s="30">
        <v>37438</v>
      </c>
      <c r="C210" s="31">
        <v>170931</v>
      </c>
      <c r="D210" s="39" t="s">
        <v>138</v>
      </c>
      <c r="E210" s="31">
        <v>4148</v>
      </c>
      <c r="F210" s="39">
        <v>0</v>
      </c>
      <c r="G210" s="31">
        <v>777</v>
      </c>
      <c r="H210" s="39" t="s">
        <v>138</v>
      </c>
      <c r="I210" s="39" t="s">
        <v>138</v>
      </c>
      <c r="J210" s="31">
        <v>175856</v>
      </c>
      <c r="K210" s="122"/>
      <c r="L210" s="122"/>
      <c r="M210" s="122"/>
      <c r="N210" s="122"/>
      <c r="O210" s="122"/>
    </row>
    <row r="211" spans="2:15" ht="12.75">
      <c r="B211" s="30">
        <v>37469</v>
      </c>
      <c r="C211" s="31">
        <v>168594</v>
      </c>
      <c r="D211" s="31">
        <v>1662</v>
      </c>
      <c r="E211" s="31">
        <v>6307</v>
      </c>
      <c r="F211" s="39">
        <v>0</v>
      </c>
      <c r="G211" s="31">
        <v>1410</v>
      </c>
      <c r="H211" s="39" t="s">
        <v>138</v>
      </c>
      <c r="I211" s="31">
        <v>2</v>
      </c>
      <c r="J211" s="31">
        <v>177975</v>
      </c>
      <c r="K211" s="122"/>
      <c r="L211" s="122"/>
      <c r="M211" s="122"/>
      <c r="N211" s="122"/>
      <c r="O211" s="122"/>
    </row>
    <row r="212" spans="2:15" ht="12.75">
      <c r="B212" s="30">
        <v>37500</v>
      </c>
      <c r="C212" s="31">
        <v>174838</v>
      </c>
      <c r="D212" s="31">
        <v>1869</v>
      </c>
      <c r="E212" s="31">
        <v>8492</v>
      </c>
      <c r="F212" s="39">
        <v>0</v>
      </c>
      <c r="G212" s="31">
        <v>2123</v>
      </c>
      <c r="H212" s="31">
        <v>1</v>
      </c>
      <c r="I212" s="31">
        <v>10</v>
      </c>
      <c r="J212" s="31">
        <v>187333</v>
      </c>
      <c r="K212" s="122"/>
      <c r="L212" s="122"/>
      <c r="M212" s="122"/>
      <c r="N212" s="122"/>
      <c r="O212" s="122"/>
    </row>
    <row r="213" spans="2:15" ht="12.75">
      <c r="B213" s="30">
        <v>37530</v>
      </c>
      <c r="C213" s="31">
        <v>249334.28385876113</v>
      </c>
      <c r="D213" s="31">
        <v>2110</v>
      </c>
      <c r="E213" s="31">
        <v>10317</v>
      </c>
      <c r="F213" s="39">
        <v>0</v>
      </c>
      <c r="G213" s="31">
        <v>2559</v>
      </c>
      <c r="H213" s="31">
        <v>14</v>
      </c>
      <c r="I213" s="31">
        <v>17</v>
      </c>
      <c r="J213" s="31">
        <v>264351.28385876113</v>
      </c>
      <c r="K213" s="122"/>
      <c r="L213" s="122"/>
      <c r="M213" s="122"/>
      <c r="N213" s="122"/>
      <c r="O213" s="122"/>
    </row>
    <row r="214" spans="2:15" ht="12.75">
      <c r="B214" s="30">
        <v>37561</v>
      </c>
      <c r="C214" s="31">
        <v>251687.22825564255</v>
      </c>
      <c r="D214" s="31">
        <v>2339</v>
      </c>
      <c r="E214" s="31">
        <v>12127</v>
      </c>
      <c r="F214" s="39">
        <v>0</v>
      </c>
      <c r="G214" s="31">
        <v>3033</v>
      </c>
      <c r="H214" s="31">
        <v>1241</v>
      </c>
      <c r="I214" s="31">
        <v>28</v>
      </c>
      <c r="J214" s="31">
        <v>270455.2282556426</v>
      </c>
      <c r="K214" s="122"/>
      <c r="L214" s="122"/>
      <c r="M214" s="122"/>
      <c r="N214" s="122"/>
      <c r="O214" s="122"/>
    </row>
    <row r="215" spans="2:15" ht="12.75">
      <c r="B215" s="30">
        <v>37591</v>
      </c>
      <c r="C215" s="31">
        <v>257846.94863972126</v>
      </c>
      <c r="D215" s="31">
        <v>2532</v>
      </c>
      <c r="E215" s="31">
        <v>14186</v>
      </c>
      <c r="F215" s="39">
        <v>0</v>
      </c>
      <c r="G215" s="31">
        <v>3681</v>
      </c>
      <c r="H215" s="31">
        <v>1329</v>
      </c>
      <c r="I215" s="31">
        <v>49</v>
      </c>
      <c r="J215" s="31">
        <v>279623.94863972126</v>
      </c>
      <c r="K215" s="122"/>
      <c r="L215" s="122"/>
      <c r="M215" s="122"/>
      <c r="N215" s="122"/>
      <c r="O215" s="122"/>
    </row>
    <row r="216" spans="2:15" ht="12.75">
      <c r="B216" s="30">
        <v>37622</v>
      </c>
      <c r="C216" s="31">
        <v>260142.89303660253</v>
      </c>
      <c r="D216" s="31">
        <v>2597</v>
      </c>
      <c r="E216" s="31">
        <v>15888</v>
      </c>
      <c r="F216" s="39">
        <v>0</v>
      </c>
      <c r="G216" s="31">
        <v>4487</v>
      </c>
      <c r="H216" s="31">
        <v>1346</v>
      </c>
      <c r="I216" s="31">
        <v>65</v>
      </c>
      <c r="J216" s="31">
        <v>284525.89303660253</v>
      </c>
      <c r="K216" s="122"/>
      <c r="L216" s="122"/>
      <c r="M216" s="122"/>
      <c r="N216" s="122"/>
      <c r="O216" s="122"/>
    </row>
    <row r="217" spans="2:15" ht="12.75">
      <c r="B217" s="30">
        <v>37653</v>
      </c>
      <c r="C217" s="31">
        <v>262240.8374334838</v>
      </c>
      <c r="D217" s="31">
        <v>2680</v>
      </c>
      <c r="E217" s="31">
        <v>17327</v>
      </c>
      <c r="F217" s="39">
        <v>0</v>
      </c>
      <c r="G217" s="31">
        <v>4800</v>
      </c>
      <c r="H217" s="31">
        <v>1361</v>
      </c>
      <c r="I217" s="31">
        <v>76</v>
      </c>
      <c r="J217" s="31">
        <v>288484.8374334838</v>
      </c>
      <c r="K217" s="122"/>
      <c r="L217" s="122"/>
      <c r="M217" s="122"/>
      <c r="N217" s="122"/>
      <c r="O217" s="122"/>
    </row>
    <row r="218" spans="2:15" ht="12.75">
      <c r="B218" s="30">
        <v>37681</v>
      </c>
      <c r="C218" s="31">
        <v>266836.531556843</v>
      </c>
      <c r="D218" s="31">
        <v>2849</v>
      </c>
      <c r="E218" s="31">
        <v>18607</v>
      </c>
      <c r="F218" s="39">
        <v>0</v>
      </c>
      <c r="G218" s="31">
        <v>5047</v>
      </c>
      <c r="H218" s="31">
        <v>1364</v>
      </c>
      <c r="I218" s="31">
        <v>86</v>
      </c>
      <c r="J218" s="31">
        <v>294789.531556843</v>
      </c>
      <c r="K218" s="122"/>
      <c r="L218" s="122"/>
      <c r="M218" s="122"/>
      <c r="N218" s="122"/>
      <c r="O218" s="122"/>
    </row>
    <row r="219" spans="2:15" ht="12.75">
      <c r="B219" s="30">
        <v>37712</v>
      </c>
      <c r="C219" s="31">
        <v>267065.05418883875</v>
      </c>
      <c r="D219" s="31">
        <v>3020</v>
      </c>
      <c r="E219" s="31">
        <v>19666</v>
      </c>
      <c r="F219" s="39">
        <v>0</v>
      </c>
      <c r="G219" s="31">
        <v>5135</v>
      </c>
      <c r="H219" s="31">
        <v>1373</v>
      </c>
      <c r="I219" s="31">
        <v>94</v>
      </c>
      <c r="J219" s="31">
        <v>296353.05418883875</v>
      </c>
      <c r="K219" s="122"/>
      <c r="L219" s="122"/>
      <c r="M219" s="122"/>
      <c r="N219" s="122"/>
      <c r="O219" s="122"/>
    </row>
    <row r="220" spans="2:15" ht="12.75">
      <c r="B220" s="30">
        <v>37742</v>
      </c>
      <c r="C220" s="31">
        <v>269192.7745729175</v>
      </c>
      <c r="D220" s="31">
        <v>3125</v>
      </c>
      <c r="E220" s="31">
        <v>20775</v>
      </c>
      <c r="F220" s="39">
        <v>0</v>
      </c>
      <c r="G220" s="31">
        <v>5694</v>
      </c>
      <c r="H220" s="31">
        <v>1382</v>
      </c>
      <c r="I220" s="31">
        <v>99</v>
      </c>
      <c r="J220" s="31">
        <v>300267.7745729175</v>
      </c>
      <c r="K220" s="122"/>
      <c r="L220" s="122"/>
      <c r="M220" s="122"/>
      <c r="N220" s="122"/>
      <c r="O220" s="122"/>
    </row>
    <row r="221" spans="2:15" ht="12.75">
      <c r="B221" s="30">
        <v>37773</v>
      </c>
      <c r="C221" s="31">
        <v>271475.71896979865</v>
      </c>
      <c r="D221" s="31">
        <v>3244</v>
      </c>
      <c r="E221" s="31">
        <v>21538</v>
      </c>
      <c r="F221" s="39">
        <v>0</v>
      </c>
      <c r="G221" s="31">
        <v>6145</v>
      </c>
      <c r="H221" s="31">
        <v>1395</v>
      </c>
      <c r="I221" s="31">
        <v>115</v>
      </c>
      <c r="J221" s="31">
        <v>303912.71896979865</v>
      </c>
      <c r="K221" s="122"/>
      <c r="L221" s="122"/>
      <c r="M221" s="122"/>
      <c r="N221" s="122"/>
      <c r="O221" s="122"/>
    </row>
    <row r="222" spans="2:15" ht="12.75">
      <c r="B222" s="30">
        <v>37803</v>
      </c>
      <c r="C222" s="31">
        <v>273825.4393538774</v>
      </c>
      <c r="D222" s="31">
        <v>3364</v>
      </c>
      <c r="E222" s="31">
        <v>22582</v>
      </c>
      <c r="F222" s="39">
        <v>0</v>
      </c>
      <c r="G222" s="31">
        <v>6546</v>
      </c>
      <c r="H222" s="31">
        <v>1401</v>
      </c>
      <c r="I222" s="31">
        <v>122</v>
      </c>
      <c r="J222" s="31">
        <v>307840.4393538774</v>
      </c>
      <c r="K222" s="122"/>
      <c r="L222" s="122"/>
      <c r="M222" s="122"/>
      <c r="N222" s="122"/>
      <c r="O222" s="122"/>
    </row>
    <row r="223" spans="2:15" ht="12.75">
      <c r="B223" s="30">
        <v>37834</v>
      </c>
      <c r="C223" s="31">
        <v>275222.957513952</v>
      </c>
      <c r="D223" s="31">
        <v>3486</v>
      </c>
      <c r="E223" s="31">
        <v>23514</v>
      </c>
      <c r="F223" s="39">
        <v>0</v>
      </c>
      <c r="G223" s="31">
        <v>7242</v>
      </c>
      <c r="H223" s="31">
        <v>1405</v>
      </c>
      <c r="I223" s="31">
        <v>137</v>
      </c>
      <c r="J223" s="31">
        <v>311006.957513952</v>
      </c>
      <c r="K223" s="122"/>
      <c r="L223" s="122"/>
      <c r="M223" s="122"/>
      <c r="N223" s="122"/>
      <c r="O223" s="122"/>
    </row>
    <row r="224" spans="2:15" ht="12.75">
      <c r="B224" s="30">
        <v>37865</v>
      </c>
      <c r="C224" s="31">
        <v>279789.3281476401</v>
      </c>
      <c r="D224" s="31">
        <v>3604</v>
      </c>
      <c r="E224" s="31">
        <v>24558</v>
      </c>
      <c r="F224" s="39">
        <v>0</v>
      </c>
      <c r="G224" s="31">
        <v>7856</v>
      </c>
      <c r="H224" s="31">
        <v>1411</v>
      </c>
      <c r="I224" s="31">
        <v>151</v>
      </c>
      <c r="J224" s="31">
        <v>317369.3281476401</v>
      </c>
      <c r="K224" s="122"/>
      <c r="L224" s="122"/>
      <c r="M224" s="122"/>
      <c r="N224" s="122"/>
      <c r="O224" s="122"/>
    </row>
    <row r="225" spans="2:15" ht="12.75">
      <c r="B225" s="30">
        <v>37895</v>
      </c>
      <c r="C225" s="31">
        <v>282074</v>
      </c>
      <c r="D225" s="31">
        <v>3646</v>
      </c>
      <c r="E225" s="31">
        <v>25714</v>
      </c>
      <c r="F225" s="39">
        <v>0</v>
      </c>
      <c r="G225" s="31">
        <v>8688</v>
      </c>
      <c r="H225" s="31">
        <v>1421</v>
      </c>
      <c r="I225" s="31">
        <v>159</v>
      </c>
      <c r="J225" s="31">
        <v>321702</v>
      </c>
      <c r="K225" s="122"/>
      <c r="L225" s="122"/>
      <c r="M225" s="122"/>
      <c r="N225" s="122"/>
      <c r="O225" s="122"/>
    </row>
    <row r="226" spans="2:15" ht="12.75">
      <c r="B226" s="30">
        <v>37926</v>
      </c>
      <c r="C226" s="31">
        <v>260904</v>
      </c>
      <c r="D226" s="31">
        <v>3743</v>
      </c>
      <c r="E226" s="31">
        <v>27356</v>
      </c>
      <c r="F226" s="39">
        <v>0</v>
      </c>
      <c r="G226" s="31">
        <v>8210</v>
      </c>
      <c r="H226" s="31">
        <v>1427</v>
      </c>
      <c r="I226" s="31">
        <v>165</v>
      </c>
      <c r="J226" s="31">
        <v>301805</v>
      </c>
      <c r="K226" s="122"/>
      <c r="L226" s="122"/>
      <c r="M226" s="122"/>
      <c r="N226" s="122"/>
      <c r="O226" s="122"/>
    </row>
    <row r="227" spans="2:15" ht="12.75">
      <c r="B227" s="30">
        <v>37956</v>
      </c>
      <c r="C227" s="31">
        <v>265645</v>
      </c>
      <c r="D227" s="31">
        <v>3841</v>
      </c>
      <c r="E227" s="31">
        <v>28571</v>
      </c>
      <c r="F227" s="39">
        <v>0</v>
      </c>
      <c r="G227" s="31">
        <v>9794</v>
      </c>
      <c r="H227" s="31">
        <v>1443</v>
      </c>
      <c r="I227" s="31">
        <v>177</v>
      </c>
      <c r="J227" s="31">
        <v>309471</v>
      </c>
      <c r="K227" s="122"/>
      <c r="L227" s="122"/>
      <c r="M227" s="122"/>
      <c r="N227" s="122"/>
      <c r="O227" s="122"/>
    </row>
    <row r="228" spans="2:15" ht="12.75">
      <c r="B228" s="30">
        <v>37987</v>
      </c>
      <c r="C228" s="31">
        <v>261912</v>
      </c>
      <c r="D228" s="31">
        <v>3830</v>
      </c>
      <c r="E228" s="31">
        <v>29417</v>
      </c>
      <c r="F228" s="39">
        <v>0</v>
      </c>
      <c r="G228" s="31">
        <v>10075</v>
      </c>
      <c r="H228" s="31">
        <v>1445</v>
      </c>
      <c r="I228" s="31">
        <v>178</v>
      </c>
      <c r="J228" s="31">
        <v>306857</v>
      </c>
      <c r="K228" s="122"/>
      <c r="L228" s="122"/>
      <c r="M228" s="122"/>
      <c r="N228" s="122"/>
      <c r="O228" s="122"/>
    </row>
    <row r="229" spans="2:15" ht="12.75">
      <c r="B229" s="30">
        <v>38018</v>
      </c>
      <c r="C229" s="31">
        <v>265809</v>
      </c>
      <c r="D229" s="31">
        <v>3832</v>
      </c>
      <c r="E229" s="31">
        <v>30193</v>
      </c>
      <c r="F229" s="39">
        <v>0</v>
      </c>
      <c r="G229" s="31">
        <v>10071</v>
      </c>
      <c r="H229" s="31">
        <v>1450</v>
      </c>
      <c r="I229" s="31">
        <v>181</v>
      </c>
      <c r="J229" s="31">
        <v>311536</v>
      </c>
      <c r="K229" s="122"/>
      <c r="L229" s="122"/>
      <c r="M229" s="122"/>
      <c r="N229" s="122"/>
      <c r="O229" s="122"/>
    </row>
    <row r="230" spans="2:15" ht="12.75">
      <c r="B230" s="30">
        <v>38047</v>
      </c>
      <c r="C230" s="31">
        <v>269206</v>
      </c>
      <c r="D230" s="31">
        <v>3858</v>
      </c>
      <c r="E230" s="31">
        <v>30600</v>
      </c>
      <c r="F230" s="39">
        <v>0</v>
      </c>
      <c r="G230" s="31">
        <v>10951</v>
      </c>
      <c r="H230" s="31">
        <v>1456</v>
      </c>
      <c r="I230" s="31">
        <v>179</v>
      </c>
      <c r="J230" s="31">
        <v>316250</v>
      </c>
      <c r="K230" s="122"/>
      <c r="L230" s="122"/>
      <c r="M230" s="122"/>
      <c r="N230" s="122"/>
      <c r="O230" s="122"/>
    </row>
    <row r="231" spans="2:15" ht="12.75">
      <c r="B231" s="30">
        <v>38078</v>
      </c>
      <c r="C231" s="31">
        <v>273761</v>
      </c>
      <c r="D231" s="31">
        <v>3858</v>
      </c>
      <c r="E231" s="31">
        <v>31580</v>
      </c>
      <c r="F231" s="39">
        <v>0</v>
      </c>
      <c r="G231" s="31">
        <v>11670</v>
      </c>
      <c r="H231" s="31">
        <v>1454</v>
      </c>
      <c r="I231" s="31">
        <v>179</v>
      </c>
      <c r="J231" s="31">
        <v>322502</v>
      </c>
      <c r="K231" s="122"/>
      <c r="L231" s="122"/>
      <c r="M231" s="122"/>
      <c r="N231" s="122"/>
      <c r="O231" s="122"/>
    </row>
    <row r="232" spans="2:15" ht="12.75">
      <c r="B232" s="30">
        <v>38108</v>
      </c>
      <c r="C232" s="31">
        <v>277207</v>
      </c>
      <c r="D232" s="31">
        <v>3856</v>
      </c>
      <c r="E232" s="31">
        <v>32118</v>
      </c>
      <c r="F232" s="39">
        <v>0</v>
      </c>
      <c r="G232" s="31">
        <v>9756</v>
      </c>
      <c r="H232" s="31">
        <v>1455</v>
      </c>
      <c r="I232" s="31">
        <v>181</v>
      </c>
      <c r="J232" s="31">
        <v>324573</v>
      </c>
      <c r="K232" s="122"/>
      <c r="L232" s="122"/>
      <c r="M232" s="122"/>
      <c r="N232" s="122"/>
      <c r="O232" s="122"/>
    </row>
    <row r="233" spans="2:15" ht="12.75">
      <c r="B233" s="30">
        <v>38139</v>
      </c>
      <c r="C233" s="31">
        <v>282884</v>
      </c>
      <c r="D233" s="31">
        <v>3869</v>
      </c>
      <c r="E233" s="6">
        <v>33191</v>
      </c>
      <c r="F233" s="39">
        <v>0</v>
      </c>
      <c r="G233" s="31">
        <v>11424</v>
      </c>
      <c r="H233" s="31">
        <v>1482</v>
      </c>
      <c r="I233" s="31">
        <v>179</v>
      </c>
      <c r="J233" s="31">
        <v>333029</v>
      </c>
      <c r="K233" s="122"/>
      <c r="L233" s="122"/>
      <c r="M233" s="122"/>
      <c r="N233" s="122"/>
      <c r="O233" s="122"/>
    </row>
    <row r="234" spans="2:15" ht="12.75">
      <c r="B234" s="30">
        <v>38169</v>
      </c>
      <c r="C234" s="31">
        <v>289603</v>
      </c>
      <c r="D234" s="31">
        <v>3833</v>
      </c>
      <c r="E234" s="6">
        <v>33267</v>
      </c>
      <c r="F234" s="39">
        <v>0</v>
      </c>
      <c r="G234" s="6">
        <v>13218</v>
      </c>
      <c r="H234" s="6">
        <v>1470</v>
      </c>
      <c r="I234" s="6">
        <v>192</v>
      </c>
      <c r="J234" s="31">
        <v>341583</v>
      </c>
      <c r="K234" s="122"/>
      <c r="L234" s="122"/>
      <c r="M234" s="122"/>
      <c r="N234" s="122"/>
      <c r="O234" s="122"/>
    </row>
    <row r="235" spans="2:15" ht="12.75">
      <c r="B235" s="30">
        <v>38200</v>
      </c>
      <c r="C235" s="31">
        <v>292370</v>
      </c>
      <c r="D235" s="31">
        <v>3791</v>
      </c>
      <c r="E235" s="6">
        <v>35657</v>
      </c>
      <c r="F235" s="39">
        <v>0</v>
      </c>
      <c r="G235" s="6">
        <v>13473</v>
      </c>
      <c r="H235" s="6">
        <v>1478</v>
      </c>
      <c r="I235" s="6">
        <v>210</v>
      </c>
      <c r="J235" s="31">
        <v>346979</v>
      </c>
      <c r="K235" s="122"/>
      <c r="L235" s="122"/>
      <c r="M235" s="122"/>
      <c r="N235" s="122"/>
      <c r="O235" s="122"/>
    </row>
    <row r="236" spans="2:15" ht="12.75">
      <c r="B236" s="30">
        <v>38231</v>
      </c>
      <c r="C236" s="31">
        <v>316673</v>
      </c>
      <c r="D236" s="31">
        <v>3756</v>
      </c>
      <c r="E236" s="6">
        <v>36778</v>
      </c>
      <c r="F236" s="39">
        <v>0</v>
      </c>
      <c r="G236" s="6">
        <v>14179</v>
      </c>
      <c r="H236" s="6">
        <v>1482</v>
      </c>
      <c r="I236" s="6">
        <v>222</v>
      </c>
      <c r="J236" s="31">
        <v>373090</v>
      </c>
      <c r="K236" s="122"/>
      <c r="L236" s="122"/>
      <c r="M236" s="122"/>
      <c r="N236" s="122"/>
      <c r="O236" s="122"/>
    </row>
    <row r="237" spans="2:15" ht="12.75">
      <c r="B237" s="30">
        <v>38261</v>
      </c>
      <c r="C237" s="31">
        <v>315891</v>
      </c>
      <c r="D237" s="31">
        <v>3714</v>
      </c>
      <c r="E237" s="6">
        <v>37739</v>
      </c>
      <c r="F237" s="39">
        <v>0</v>
      </c>
      <c r="G237" s="6">
        <v>13963</v>
      </c>
      <c r="H237" s="6">
        <v>1481</v>
      </c>
      <c r="I237" s="6">
        <v>238</v>
      </c>
      <c r="J237" s="31">
        <v>373026</v>
      </c>
      <c r="K237" s="122"/>
      <c r="L237" s="122"/>
      <c r="M237" s="122"/>
      <c r="N237" s="122"/>
      <c r="O237" s="122"/>
    </row>
    <row r="238" spans="2:15" ht="12.75">
      <c r="B238" s="30">
        <v>38292</v>
      </c>
      <c r="C238" s="31">
        <v>331601</v>
      </c>
      <c r="D238" s="31">
        <v>3664</v>
      </c>
      <c r="E238" s="6">
        <v>38667</v>
      </c>
      <c r="F238" s="39">
        <v>0</v>
      </c>
      <c r="G238" s="6">
        <v>14565</v>
      </c>
      <c r="H238" s="6">
        <v>1482</v>
      </c>
      <c r="I238" s="6">
        <v>241</v>
      </c>
      <c r="J238" s="31">
        <v>390220</v>
      </c>
      <c r="K238" s="122"/>
      <c r="L238" s="122"/>
      <c r="M238" s="122"/>
      <c r="N238" s="122"/>
      <c r="O238" s="122"/>
    </row>
    <row r="239" spans="2:15" ht="12.75">
      <c r="B239" s="30">
        <v>38322</v>
      </c>
      <c r="C239" s="31">
        <v>335997</v>
      </c>
      <c r="D239" s="31">
        <v>3612</v>
      </c>
      <c r="E239" s="6">
        <v>39627</v>
      </c>
      <c r="F239" s="39">
        <v>0</v>
      </c>
      <c r="G239" s="6">
        <v>15651</v>
      </c>
      <c r="H239" s="6">
        <v>1489</v>
      </c>
      <c r="I239" s="6">
        <v>255</v>
      </c>
      <c r="J239" s="31">
        <v>396631</v>
      </c>
      <c r="K239" s="122"/>
      <c r="L239" s="122"/>
      <c r="M239" s="122"/>
      <c r="N239" s="122"/>
      <c r="O239" s="122"/>
    </row>
    <row r="240" spans="2:15" ht="12.75">
      <c r="B240" s="30">
        <v>38353</v>
      </c>
      <c r="C240" s="31">
        <v>340327</v>
      </c>
      <c r="D240" s="31">
        <v>3574</v>
      </c>
      <c r="E240" s="6">
        <v>40337</v>
      </c>
      <c r="F240" s="6">
        <v>0</v>
      </c>
      <c r="G240" s="6">
        <v>16272</v>
      </c>
      <c r="H240" s="6">
        <v>1493</v>
      </c>
      <c r="I240" s="6">
        <v>263</v>
      </c>
      <c r="J240" s="31">
        <v>402266</v>
      </c>
      <c r="K240" s="122"/>
      <c r="L240" s="122"/>
      <c r="M240" s="122"/>
      <c r="N240" s="122"/>
      <c r="O240" s="122"/>
    </row>
    <row r="241" spans="2:15" ht="12.75">
      <c r="B241" s="30">
        <v>38384</v>
      </c>
      <c r="C241" s="31">
        <v>342912</v>
      </c>
      <c r="D241" s="31">
        <v>3537</v>
      </c>
      <c r="E241" s="6">
        <v>41054</v>
      </c>
      <c r="F241" s="6">
        <v>0</v>
      </c>
      <c r="G241" s="6">
        <v>16650</v>
      </c>
      <c r="H241" s="6">
        <v>1497</v>
      </c>
      <c r="I241" s="6">
        <v>273</v>
      </c>
      <c r="J241" s="31">
        <v>405923</v>
      </c>
      <c r="K241" s="122"/>
      <c r="L241" s="122"/>
      <c r="M241" s="122"/>
      <c r="N241" s="122"/>
      <c r="O241" s="122"/>
    </row>
    <row r="242" spans="2:15" ht="12.75">
      <c r="B242" s="30">
        <v>38412</v>
      </c>
      <c r="C242" s="31">
        <v>346714</v>
      </c>
      <c r="D242" s="31">
        <v>3496</v>
      </c>
      <c r="E242" s="6">
        <v>41990</v>
      </c>
      <c r="F242" s="6">
        <v>0</v>
      </c>
      <c r="G242" s="6">
        <v>17325</v>
      </c>
      <c r="H242" s="6">
        <v>1500</v>
      </c>
      <c r="I242" s="6">
        <v>286</v>
      </c>
      <c r="J242" s="31">
        <v>411311</v>
      </c>
      <c r="K242" s="122"/>
      <c r="L242" s="122"/>
      <c r="M242" s="122"/>
      <c r="N242" s="122"/>
      <c r="O242" s="122"/>
    </row>
    <row r="243" spans="2:15" ht="12.75">
      <c r="B243" s="30">
        <v>38443</v>
      </c>
      <c r="C243" s="31">
        <v>350366</v>
      </c>
      <c r="D243" s="31">
        <v>3465</v>
      </c>
      <c r="E243" s="6">
        <v>41819</v>
      </c>
      <c r="F243" s="6">
        <v>0</v>
      </c>
      <c r="G243" s="6">
        <v>17894</v>
      </c>
      <c r="H243" s="6">
        <v>1503</v>
      </c>
      <c r="I243" s="6">
        <v>317</v>
      </c>
      <c r="J243" s="31">
        <v>415364</v>
      </c>
      <c r="K243" s="122"/>
      <c r="L243" s="122"/>
      <c r="M243" s="122"/>
      <c r="N243" s="122"/>
      <c r="O243" s="122"/>
    </row>
    <row r="244" spans="2:15" ht="12.75">
      <c r="B244" s="30">
        <v>38473</v>
      </c>
      <c r="C244" s="31">
        <v>350663</v>
      </c>
      <c r="D244" s="31">
        <v>3435</v>
      </c>
      <c r="E244" s="6">
        <v>43085</v>
      </c>
      <c r="F244" s="6">
        <v>0</v>
      </c>
      <c r="G244" s="6">
        <v>14378</v>
      </c>
      <c r="H244" s="6">
        <v>1509</v>
      </c>
      <c r="I244" s="6">
        <v>340</v>
      </c>
      <c r="J244" s="31">
        <v>413410</v>
      </c>
      <c r="K244" s="122"/>
      <c r="L244" s="122"/>
      <c r="M244" s="122"/>
      <c r="N244" s="122"/>
      <c r="O244" s="122"/>
    </row>
    <row r="245" spans="2:15" ht="12.75">
      <c r="B245" s="30">
        <v>38504</v>
      </c>
      <c r="C245" s="31">
        <v>354915</v>
      </c>
      <c r="D245" s="31">
        <v>3410</v>
      </c>
      <c r="E245" s="6">
        <v>44196</v>
      </c>
      <c r="F245" s="6">
        <v>0</v>
      </c>
      <c r="G245" s="6">
        <v>20724</v>
      </c>
      <c r="H245" s="6">
        <v>1531</v>
      </c>
      <c r="I245" s="6">
        <v>370</v>
      </c>
      <c r="J245" s="31">
        <v>425146</v>
      </c>
      <c r="K245" s="122"/>
      <c r="L245" s="122"/>
      <c r="M245" s="122"/>
      <c r="N245" s="122"/>
      <c r="O245" s="122"/>
    </row>
    <row r="246" spans="2:15" ht="12.75">
      <c r="B246" s="30">
        <v>38534</v>
      </c>
      <c r="C246" s="31">
        <v>328642</v>
      </c>
      <c r="D246" s="31">
        <v>3386</v>
      </c>
      <c r="E246" s="31">
        <v>44375</v>
      </c>
      <c r="F246" s="6">
        <v>0</v>
      </c>
      <c r="G246" s="6">
        <v>22281</v>
      </c>
      <c r="H246" s="6">
        <v>1554</v>
      </c>
      <c r="I246" s="6">
        <v>409</v>
      </c>
      <c r="J246" s="31">
        <v>400647</v>
      </c>
      <c r="K246" s="122"/>
      <c r="L246" s="122"/>
      <c r="M246" s="122"/>
      <c r="N246" s="122"/>
      <c r="O246" s="122"/>
    </row>
    <row r="247" spans="2:15" ht="12.75">
      <c r="B247" s="30">
        <v>38565</v>
      </c>
      <c r="C247" s="31">
        <v>333802</v>
      </c>
      <c r="D247" s="31">
        <v>3365</v>
      </c>
      <c r="E247" s="6">
        <v>45586</v>
      </c>
      <c r="F247" s="6">
        <v>0</v>
      </c>
      <c r="G247" s="6">
        <v>23130</v>
      </c>
      <c r="H247" s="6">
        <v>1527</v>
      </c>
      <c r="I247" s="6">
        <v>454</v>
      </c>
      <c r="J247" s="31">
        <v>407864</v>
      </c>
      <c r="K247" s="122"/>
      <c r="L247" s="122"/>
      <c r="M247" s="122"/>
      <c r="N247" s="122"/>
      <c r="O247" s="122"/>
    </row>
    <row r="248" spans="2:15" ht="12.75">
      <c r="B248" s="30">
        <v>38596</v>
      </c>
      <c r="C248" s="31">
        <v>338831</v>
      </c>
      <c r="D248" s="31">
        <v>3344</v>
      </c>
      <c r="E248" s="6">
        <v>47892</v>
      </c>
      <c r="F248" s="6">
        <v>0</v>
      </c>
      <c r="G248" s="6">
        <v>26288</v>
      </c>
      <c r="H248" s="6">
        <v>1532</v>
      </c>
      <c r="I248" s="6">
        <v>503</v>
      </c>
      <c r="J248" s="31">
        <v>418390</v>
      </c>
      <c r="K248" s="122"/>
      <c r="L248" s="122"/>
      <c r="M248" s="122"/>
      <c r="N248" s="122"/>
      <c r="O248" s="122"/>
    </row>
    <row r="249" spans="2:15" ht="12.75">
      <c r="B249" s="30">
        <v>38626</v>
      </c>
      <c r="C249" s="31">
        <v>338303</v>
      </c>
      <c r="D249" s="31">
        <v>3537</v>
      </c>
      <c r="E249" s="6">
        <v>49115</v>
      </c>
      <c r="F249" s="6">
        <v>0</v>
      </c>
      <c r="G249" s="6">
        <v>27988</v>
      </c>
      <c r="H249" s="6">
        <v>1523</v>
      </c>
      <c r="I249" s="6">
        <v>554</v>
      </c>
      <c r="J249" s="31">
        <v>421020</v>
      </c>
      <c r="K249" s="122"/>
      <c r="L249" s="122"/>
      <c r="M249" s="122"/>
      <c r="N249" s="122"/>
      <c r="O249" s="122"/>
    </row>
    <row r="250" spans="2:15" ht="12.75">
      <c r="B250" s="30">
        <v>38657</v>
      </c>
      <c r="C250" s="31">
        <v>341984</v>
      </c>
      <c r="D250" s="31">
        <v>3496</v>
      </c>
      <c r="E250" s="6">
        <v>49933</v>
      </c>
      <c r="F250" s="6">
        <v>0</v>
      </c>
      <c r="G250" s="6">
        <v>29536</v>
      </c>
      <c r="H250" s="6">
        <v>1538</v>
      </c>
      <c r="I250" s="6">
        <v>599</v>
      </c>
      <c r="J250" s="31">
        <v>427086</v>
      </c>
      <c r="K250" s="122"/>
      <c r="L250" s="122"/>
      <c r="M250" s="122"/>
      <c r="N250" s="122"/>
      <c r="O250" s="122"/>
    </row>
    <row r="251" spans="2:15" ht="12.75">
      <c r="B251" s="30">
        <v>38687</v>
      </c>
      <c r="C251" s="31">
        <v>344933</v>
      </c>
      <c r="D251" s="31">
        <v>3465</v>
      </c>
      <c r="E251" s="6">
        <v>50723</v>
      </c>
      <c r="F251" s="6">
        <v>0</v>
      </c>
      <c r="G251" s="6">
        <v>31382</v>
      </c>
      <c r="H251" s="6">
        <v>1543</v>
      </c>
      <c r="I251" s="6">
        <v>685</v>
      </c>
      <c r="J251" s="31">
        <v>432731</v>
      </c>
      <c r="K251" s="122"/>
      <c r="L251" s="122"/>
      <c r="M251" s="122"/>
      <c r="N251" s="122"/>
      <c r="O251" s="122"/>
    </row>
    <row r="252" spans="2:15" ht="12.75">
      <c r="B252" s="30">
        <v>38718</v>
      </c>
      <c r="C252" s="31">
        <v>351356</v>
      </c>
      <c r="D252" s="31">
        <v>3262</v>
      </c>
      <c r="E252" s="6">
        <v>51462</v>
      </c>
      <c r="F252" s="6">
        <v>0</v>
      </c>
      <c r="G252" s="6">
        <v>32657</v>
      </c>
      <c r="H252" s="6">
        <v>1547</v>
      </c>
      <c r="I252" s="6">
        <v>751</v>
      </c>
      <c r="J252" s="31">
        <v>441035</v>
      </c>
      <c r="K252" s="122"/>
      <c r="L252" s="122"/>
      <c r="M252" s="122"/>
      <c r="N252" s="122"/>
      <c r="O252" s="122"/>
    </row>
    <row r="253" spans="2:15" ht="12.75">
      <c r="B253" s="30">
        <v>38749</v>
      </c>
      <c r="C253" s="31">
        <v>354915</v>
      </c>
      <c r="D253" s="31">
        <v>3229</v>
      </c>
      <c r="E253" s="6">
        <v>51931</v>
      </c>
      <c r="F253" s="6">
        <v>0</v>
      </c>
      <c r="G253" s="6">
        <v>33754</v>
      </c>
      <c r="H253" s="6">
        <v>1546</v>
      </c>
      <c r="I253" s="6">
        <v>832</v>
      </c>
      <c r="J253" s="31">
        <v>446207</v>
      </c>
      <c r="K253" s="122"/>
      <c r="L253" s="122"/>
      <c r="M253" s="122"/>
      <c r="N253" s="122"/>
      <c r="O253" s="122"/>
    </row>
    <row r="254" spans="2:15" ht="12.75">
      <c r="B254" s="30">
        <v>38777</v>
      </c>
      <c r="C254" s="31">
        <v>363340</v>
      </c>
      <c r="D254" s="31">
        <v>3212</v>
      </c>
      <c r="E254" s="6">
        <v>52552</v>
      </c>
      <c r="F254" s="6">
        <v>0</v>
      </c>
      <c r="G254" s="6">
        <v>34805</v>
      </c>
      <c r="H254" s="6">
        <v>1549</v>
      </c>
      <c r="I254" s="6">
        <v>901</v>
      </c>
      <c r="J254" s="31">
        <v>456359</v>
      </c>
      <c r="K254" s="122"/>
      <c r="L254" s="122"/>
      <c r="M254" s="122"/>
      <c r="N254" s="122"/>
      <c r="O254" s="122"/>
    </row>
    <row r="255" spans="2:15" ht="12.75">
      <c r="B255" s="30">
        <v>38808</v>
      </c>
      <c r="C255" s="31">
        <v>366742</v>
      </c>
      <c r="D255" s="31">
        <v>3193</v>
      </c>
      <c r="E255" s="6">
        <v>53197</v>
      </c>
      <c r="F255" s="6">
        <v>0</v>
      </c>
      <c r="G255" s="6">
        <v>36341</v>
      </c>
      <c r="H255" s="6">
        <v>1561</v>
      </c>
      <c r="I255" s="6">
        <v>957</v>
      </c>
      <c r="J255" s="31">
        <v>461991</v>
      </c>
      <c r="K255" s="122"/>
      <c r="L255" s="122"/>
      <c r="M255" s="122"/>
      <c r="N255" s="122"/>
      <c r="O255" s="122"/>
    </row>
    <row r="256" spans="2:15" ht="12.75">
      <c r="B256" s="30">
        <v>38838</v>
      </c>
      <c r="C256" s="31">
        <v>370118</v>
      </c>
      <c r="D256" s="31">
        <v>3162</v>
      </c>
      <c r="E256" s="6">
        <v>54092</v>
      </c>
      <c r="F256" s="6">
        <v>0</v>
      </c>
      <c r="G256" s="6">
        <v>38344</v>
      </c>
      <c r="H256" s="6">
        <v>1561</v>
      </c>
      <c r="I256" s="6">
        <v>1013</v>
      </c>
      <c r="J256" s="31">
        <v>468290</v>
      </c>
      <c r="K256" s="122"/>
      <c r="L256" s="122"/>
      <c r="M256" s="122"/>
      <c r="N256" s="122"/>
      <c r="O256" s="122"/>
    </row>
    <row r="257" spans="2:15" ht="12.75">
      <c r="B257" s="30">
        <v>38869</v>
      </c>
      <c r="C257" s="31">
        <v>373108</v>
      </c>
      <c r="D257" s="31">
        <v>3147</v>
      </c>
      <c r="E257" s="6">
        <v>54920</v>
      </c>
      <c r="F257" s="6">
        <v>0</v>
      </c>
      <c r="G257" s="6">
        <v>39897</v>
      </c>
      <c r="H257" s="6">
        <v>1563</v>
      </c>
      <c r="I257" s="6">
        <v>1095</v>
      </c>
      <c r="J257" s="31">
        <v>473730</v>
      </c>
      <c r="K257" s="122"/>
      <c r="L257" s="122"/>
      <c r="M257" s="122"/>
      <c r="N257" s="122"/>
      <c r="O257" s="122"/>
    </row>
    <row r="258" spans="2:15" ht="12.75">
      <c r="B258" s="30">
        <v>38899</v>
      </c>
      <c r="C258" s="31">
        <v>376095</v>
      </c>
      <c r="D258" s="31">
        <v>3125</v>
      </c>
      <c r="E258" s="6">
        <v>55761</v>
      </c>
      <c r="F258" s="6">
        <v>0</v>
      </c>
      <c r="G258" s="6">
        <v>34504</v>
      </c>
      <c r="H258" s="6">
        <v>1587</v>
      </c>
      <c r="I258" s="6">
        <v>1164</v>
      </c>
      <c r="J258" s="31">
        <v>472236</v>
      </c>
      <c r="K258" s="122"/>
      <c r="L258" s="122"/>
      <c r="M258" s="122"/>
      <c r="N258" s="122"/>
      <c r="O258" s="122"/>
    </row>
    <row r="259" spans="2:15" ht="12.75">
      <c r="B259" s="30">
        <v>38930</v>
      </c>
      <c r="C259" s="31">
        <v>380752</v>
      </c>
      <c r="D259" s="31">
        <v>3101</v>
      </c>
      <c r="E259" s="6">
        <v>56549</v>
      </c>
      <c r="F259" s="6">
        <v>0</v>
      </c>
      <c r="G259" s="6">
        <v>42930</v>
      </c>
      <c r="H259" s="6">
        <v>1605</v>
      </c>
      <c r="I259" s="6">
        <v>1230</v>
      </c>
      <c r="J259" s="31">
        <v>486167</v>
      </c>
      <c r="K259" s="122"/>
      <c r="L259" s="122"/>
      <c r="M259" s="122"/>
      <c r="N259" s="122"/>
      <c r="O259" s="122"/>
    </row>
    <row r="260" spans="2:15" ht="12.75">
      <c r="B260" s="30">
        <v>38961</v>
      </c>
      <c r="C260" s="31">
        <v>378964</v>
      </c>
      <c r="D260" s="31">
        <v>3082</v>
      </c>
      <c r="E260" s="6">
        <v>57286</v>
      </c>
      <c r="F260" s="6">
        <v>0</v>
      </c>
      <c r="G260" s="6">
        <v>44200</v>
      </c>
      <c r="H260" s="6">
        <v>1596</v>
      </c>
      <c r="I260" s="6">
        <v>1274</v>
      </c>
      <c r="J260" s="31">
        <v>486402</v>
      </c>
      <c r="K260" s="122"/>
      <c r="L260" s="122"/>
      <c r="M260" s="122"/>
      <c r="N260" s="122"/>
      <c r="O260" s="122"/>
    </row>
    <row r="261" spans="2:15" ht="12.75">
      <c r="B261" s="30">
        <v>38991</v>
      </c>
      <c r="C261" s="31">
        <v>381904</v>
      </c>
      <c r="D261" s="31">
        <v>3064</v>
      </c>
      <c r="E261" s="6">
        <v>58189</v>
      </c>
      <c r="F261" s="6">
        <v>0</v>
      </c>
      <c r="G261" s="6">
        <v>45307</v>
      </c>
      <c r="H261" s="6">
        <v>1602</v>
      </c>
      <c r="I261" s="6">
        <v>1324</v>
      </c>
      <c r="J261" s="31">
        <v>491390</v>
      </c>
      <c r="K261" s="122"/>
      <c r="L261" s="122"/>
      <c r="M261" s="122"/>
      <c r="N261" s="122"/>
      <c r="O261" s="122"/>
    </row>
    <row r="262" spans="2:15" ht="12.75">
      <c r="B262" s="30">
        <v>39022</v>
      </c>
      <c r="C262" s="31">
        <v>385275</v>
      </c>
      <c r="D262" s="31">
        <v>3044</v>
      </c>
      <c r="E262" s="6">
        <v>58876</v>
      </c>
      <c r="F262" s="6">
        <v>0</v>
      </c>
      <c r="G262" s="6">
        <v>46462</v>
      </c>
      <c r="H262" s="6">
        <v>1602</v>
      </c>
      <c r="I262" s="6">
        <v>1372</v>
      </c>
      <c r="J262" s="31">
        <v>496631</v>
      </c>
      <c r="K262" s="122"/>
      <c r="L262" s="122"/>
      <c r="M262" s="122"/>
      <c r="N262" s="122"/>
      <c r="O262" s="122"/>
    </row>
    <row r="263" spans="2:15" ht="12.75">
      <c r="B263" s="30">
        <v>39052</v>
      </c>
      <c r="C263" s="31">
        <v>389175</v>
      </c>
      <c r="D263" s="31">
        <v>3027</v>
      </c>
      <c r="E263" s="6">
        <v>59604</v>
      </c>
      <c r="F263" s="6">
        <v>0</v>
      </c>
      <c r="G263" s="6">
        <v>49054</v>
      </c>
      <c r="H263" s="6">
        <v>1602</v>
      </c>
      <c r="I263" s="6">
        <v>1464</v>
      </c>
      <c r="J263" s="31">
        <v>503926</v>
      </c>
      <c r="K263" s="122"/>
      <c r="L263" s="122"/>
      <c r="M263" s="122"/>
      <c r="N263" s="122"/>
      <c r="O263" s="122"/>
    </row>
    <row r="264" spans="2:15" ht="12.75">
      <c r="B264" s="30">
        <v>39083</v>
      </c>
      <c r="C264" s="31">
        <v>394213</v>
      </c>
      <c r="D264" s="31">
        <v>3016</v>
      </c>
      <c r="E264" s="6">
        <v>59195</v>
      </c>
      <c r="F264" s="6">
        <v>0</v>
      </c>
      <c r="G264" s="6">
        <v>49740</v>
      </c>
      <c r="H264" s="6">
        <v>1606</v>
      </c>
      <c r="I264" s="6">
        <v>1515</v>
      </c>
      <c r="J264" s="31">
        <v>509285</v>
      </c>
      <c r="K264" s="122"/>
      <c r="L264" s="122"/>
      <c r="M264" s="122"/>
      <c r="N264" s="122"/>
      <c r="O264" s="122"/>
    </row>
    <row r="265" spans="2:15" ht="12.75">
      <c r="B265" s="30">
        <v>39114</v>
      </c>
      <c r="C265" s="31">
        <v>397332</v>
      </c>
      <c r="D265" s="31">
        <v>3009</v>
      </c>
      <c r="E265" s="6">
        <v>62719</v>
      </c>
      <c r="F265" s="6">
        <v>0</v>
      </c>
      <c r="G265" s="6">
        <v>51001</v>
      </c>
      <c r="H265" s="6">
        <v>1618</v>
      </c>
      <c r="I265" s="6">
        <v>1549</v>
      </c>
      <c r="J265" s="31">
        <v>517228</v>
      </c>
      <c r="K265" s="122"/>
      <c r="L265" s="122"/>
      <c r="M265" s="122"/>
      <c r="N265" s="122"/>
      <c r="O265" s="122"/>
    </row>
    <row r="266" spans="2:15" ht="12.75">
      <c r="B266" s="30">
        <v>39142</v>
      </c>
      <c r="C266" s="31">
        <v>402031</v>
      </c>
      <c r="D266" s="31">
        <v>2978</v>
      </c>
      <c r="E266" s="6">
        <v>61230</v>
      </c>
      <c r="F266" s="6">
        <v>0</v>
      </c>
      <c r="G266" s="6">
        <v>52423</v>
      </c>
      <c r="H266" s="6">
        <v>1622</v>
      </c>
      <c r="I266" s="6">
        <v>1584</v>
      </c>
      <c r="J266" s="31">
        <v>521868</v>
      </c>
      <c r="K266" s="122"/>
      <c r="L266" s="122"/>
      <c r="M266" s="122"/>
      <c r="N266" s="122"/>
      <c r="O266" s="122"/>
    </row>
    <row r="267" spans="2:15" ht="12.75">
      <c r="B267" s="30">
        <v>39173</v>
      </c>
      <c r="C267" s="31">
        <v>406236</v>
      </c>
      <c r="D267" s="31">
        <v>2969</v>
      </c>
      <c r="E267" s="6">
        <v>61913</v>
      </c>
      <c r="F267" s="6">
        <v>0</v>
      </c>
      <c r="G267" s="6">
        <v>53539</v>
      </c>
      <c r="H267" s="6">
        <v>1620</v>
      </c>
      <c r="I267" s="6">
        <v>1607</v>
      </c>
      <c r="J267" s="31">
        <f aca="true" t="shared" si="14" ref="J267:J272">SUM(C267:I267)</f>
        <v>527884</v>
      </c>
      <c r="K267" s="122"/>
      <c r="L267" s="122"/>
      <c r="M267" s="122"/>
      <c r="N267" s="122"/>
      <c r="O267" s="122"/>
    </row>
    <row r="268" spans="2:15" ht="12.75">
      <c r="B268" s="30">
        <v>39203</v>
      </c>
      <c r="C268" s="31">
        <v>409494</v>
      </c>
      <c r="D268" s="31">
        <v>2963</v>
      </c>
      <c r="E268" s="6">
        <v>62743</v>
      </c>
      <c r="F268" s="6">
        <v>0</v>
      </c>
      <c r="G268" s="6">
        <v>55149</v>
      </c>
      <c r="H268" s="6">
        <v>1621</v>
      </c>
      <c r="I268" s="6">
        <v>1635</v>
      </c>
      <c r="J268" s="31">
        <f t="shared" si="14"/>
        <v>533605</v>
      </c>
      <c r="K268" s="122"/>
      <c r="L268" s="122"/>
      <c r="M268" s="122"/>
      <c r="N268" s="122"/>
      <c r="O268" s="122"/>
    </row>
    <row r="269" spans="2:15" ht="12.75">
      <c r="B269" s="30">
        <v>39234</v>
      </c>
      <c r="C269" s="31">
        <v>410868</v>
      </c>
      <c r="D269" s="31">
        <v>2950</v>
      </c>
      <c r="E269" s="6">
        <v>63374</v>
      </c>
      <c r="F269" s="6">
        <v>0</v>
      </c>
      <c r="G269" s="6">
        <v>56850</v>
      </c>
      <c r="H269" s="6">
        <v>1616</v>
      </c>
      <c r="I269" s="6">
        <v>1662</v>
      </c>
      <c r="J269" s="31">
        <f t="shared" si="14"/>
        <v>537320</v>
      </c>
      <c r="K269" s="122"/>
      <c r="L269" s="122"/>
      <c r="M269" s="122"/>
      <c r="N269" s="122"/>
      <c r="O269" s="122"/>
    </row>
    <row r="270" spans="2:15" ht="12.75">
      <c r="B270" s="30">
        <v>39264</v>
      </c>
      <c r="C270" s="31">
        <v>414474</v>
      </c>
      <c r="D270" s="31">
        <v>2942</v>
      </c>
      <c r="E270" s="6">
        <v>64043</v>
      </c>
      <c r="F270" s="6">
        <v>0</v>
      </c>
      <c r="G270" s="6">
        <v>58455</v>
      </c>
      <c r="H270" s="6">
        <v>1615</v>
      </c>
      <c r="I270" s="6">
        <v>1678</v>
      </c>
      <c r="J270" s="31">
        <f t="shared" si="14"/>
        <v>543207</v>
      </c>
      <c r="K270" s="122"/>
      <c r="L270" s="122"/>
      <c r="M270" s="122"/>
      <c r="N270" s="122"/>
      <c r="O270" s="122"/>
    </row>
    <row r="271" spans="2:15" ht="12.75">
      <c r="B271" s="30">
        <v>39295</v>
      </c>
      <c r="C271" s="31">
        <v>415681</v>
      </c>
      <c r="D271" s="31">
        <v>2937</v>
      </c>
      <c r="E271" s="6">
        <v>64736</v>
      </c>
      <c r="F271" s="6">
        <v>0</v>
      </c>
      <c r="G271" s="6">
        <v>60326</v>
      </c>
      <c r="H271" s="6">
        <v>1612</v>
      </c>
      <c r="I271" s="6">
        <v>1710</v>
      </c>
      <c r="J271" s="31">
        <f t="shared" si="14"/>
        <v>547002</v>
      </c>
      <c r="K271" s="122"/>
      <c r="L271" s="122"/>
      <c r="M271" s="122"/>
      <c r="N271" s="122"/>
      <c r="O271" s="122"/>
    </row>
    <row r="272" spans="2:15" ht="12.75">
      <c r="B272" s="30">
        <v>39326</v>
      </c>
      <c r="C272" s="31">
        <v>419958</v>
      </c>
      <c r="D272" s="31">
        <v>2927</v>
      </c>
      <c r="E272" s="6">
        <v>65326</v>
      </c>
      <c r="F272" s="6">
        <v>0</v>
      </c>
      <c r="G272" s="6">
        <v>61621</v>
      </c>
      <c r="H272" s="6">
        <v>1595</v>
      </c>
      <c r="I272" s="6">
        <v>1743</v>
      </c>
      <c r="J272" s="31">
        <f t="shared" si="14"/>
        <v>553170</v>
      </c>
      <c r="K272" s="122"/>
      <c r="L272" s="122"/>
      <c r="M272" s="122"/>
      <c r="N272" s="122"/>
      <c r="O272" s="122"/>
    </row>
    <row r="273" spans="2:15" ht="12.75">
      <c r="B273" s="30">
        <v>39356</v>
      </c>
      <c r="C273" s="31">
        <v>423474</v>
      </c>
      <c r="D273" s="31">
        <v>2918</v>
      </c>
      <c r="E273" s="6">
        <v>65796</v>
      </c>
      <c r="F273" s="6">
        <v>0</v>
      </c>
      <c r="G273" s="6">
        <v>62501</v>
      </c>
      <c r="H273" s="6">
        <v>1569</v>
      </c>
      <c r="I273" s="6">
        <v>1755</v>
      </c>
      <c r="J273" s="31">
        <f aca="true" t="shared" si="15" ref="J273:J278">SUM(C273:I273)</f>
        <v>558013</v>
      </c>
      <c r="K273" s="122"/>
      <c r="L273" s="122"/>
      <c r="M273" s="122"/>
      <c r="N273" s="122"/>
      <c r="O273" s="122"/>
    </row>
    <row r="274" spans="2:15" ht="12.75">
      <c r="B274" s="30">
        <v>39387</v>
      </c>
      <c r="C274" s="31">
        <v>426554</v>
      </c>
      <c r="D274" s="31">
        <v>2902</v>
      </c>
      <c r="E274" s="6">
        <v>66370</v>
      </c>
      <c r="F274" s="6">
        <v>0</v>
      </c>
      <c r="G274" s="6">
        <v>64233</v>
      </c>
      <c r="H274" s="6">
        <v>1570</v>
      </c>
      <c r="I274" s="6">
        <v>1787</v>
      </c>
      <c r="J274" s="31">
        <f t="shared" si="15"/>
        <v>563416</v>
      </c>
      <c r="K274" s="122"/>
      <c r="L274" s="122"/>
      <c r="M274" s="122"/>
      <c r="N274" s="122"/>
      <c r="O274" s="122"/>
    </row>
    <row r="275" spans="2:15" ht="12.75">
      <c r="B275" s="30">
        <v>39417</v>
      </c>
      <c r="C275" s="31">
        <v>430764</v>
      </c>
      <c r="D275" s="31">
        <v>2893</v>
      </c>
      <c r="E275" s="6">
        <v>67176</v>
      </c>
      <c r="F275" s="6">
        <v>0</v>
      </c>
      <c r="G275" s="6">
        <v>66626</v>
      </c>
      <c r="H275" s="6">
        <v>1586</v>
      </c>
      <c r="I275" s="6">
        <v>1846</v>
      </c>
      <c r="J275" s="31">
        <f t="shared" si="15"/>
        <v>570891</v>
      </c>
      <c r="K275" s="122"/>
      <c r="L275" s="122"/>
      <c r="M275" s="122"/>
      <c r="N275" s="122"/>
      <c r="O275" s="122"/>
    </row>
    <row r="276" spans="2:15" ht="12.75">
      <c r="B276" s="30">
        <v>39448</v>
      </c>
      <c r="C276" s="31">
        <v>434423</v>
      </c>
      <c r="D276" s="31">
        <v>2880</v>
      </c>
      <c r="E276" s="6">
        <v>67566</v>
      </c>
      <c r="F276" s="6">
        <v>0</v>
      </c>
      <c r="G276" s="6">
        <v>67388</v>
      </c>
      <c r="H276" s="6">
        <v>1615</v>
      </c>
      <c r="I276" s="6">
        <v>1846</v>
      </c>
      <c r="J276" s="31">
        <f t="shared" si="15"/>
        <v>575718</v>
      </c>
      <c r="K276" s="122"/>
      <c r="L276" s="122"/>
      <c r="M276" s="122"/>
      <c r="N276" s="122"/>
      <c r="O276" s="122"/>
    </row>
    <row r="277" spans="2:15" ht="12.75">
      <c r="B277" s="30">
        <v>39479</v>
      </c>
      <c r="C277" s="31">
        <v>436376</v>
      </c>
      <c r="D277" s="31">
        <v>2871</v>
      </c>
      <c r="E277" s="6">
        <v>67864</v>
      </c>
      <c r="F277" s="6">
        <v>0</v>
      </c>
      <c r="G277" s="6">
        <v>69282</v>
      </c>
      <c r="H277" s="6">
        <v>1589</v>
      </c>
      <c r="I277" s="6">
        <v>1881</v>
      </c>
      <c r="J277" s="31">
        <f t="shared" si="15"/>
        <v>579863</v>
      </c>
      <c r="K277" s="122"/>
      <c r="L277" s="122"/>
      <c r="M277" s="122"/>
      <c r="N277" s="122"/>
      <c r="O277" s="122"/>
    </row>
    <row r="278" spans="2:15" ht="12.75">
      <c r="B278" s="30">
        <v>39508</v>
      </c>
      <c r="C278" s="31">
        <v>438553</v>
      </c>
      <c r="D278" s="31">
        <v>2866</v>
      </c>
      <c r="E278" s="6">
        <v>71061</v>
      </c>
      <c r="F278" s="6">
        <v>0</v>
      </c>
      <c r="G278" s="6">
        <v>69979</v>
      </c>
      <c r="H278" s="6">
        <v>1592</v>
      </c>
      <c r="I278" s="6">
        <v>1902</v>
      </c>
      <c r="J278" s="31">
        <f t="shared" si="15"/>
        <v>585953</v>
      </c>
      <c r="K278" s="122"/>
      <c r="L278" s="122"/>
      <c r="M278" s="122"/>
      <c r="N278" s="122"/>
      <c r="O278" s="122"/>
    </row>
    <row r="279" spans="2:15" ht="12.75">
      <c r="B279" s="30">
        <v>39539</v>
      </c>
      <c r="C279" s="31">
        <v>447794</v>
      </c>
      <c r="D279" s="31">
        <v>2860</v>
      </c>
      <c r="E279" s="6">
        <v>71736</v>
      </c>
      <c r="F279" s="6">
        <v>0</v>
      </c>
      <c r="G279" s="6">
        <v>71173</v>
      </c>
      <c r="H279" s="6">
        <v>1593</v>
      </c>
      <c r="I279" s="6">
        <v>1922</v>
      </c>
      <c r="J279" s="31">
        <f aca="true" t="shared" si="16" ref="J279:J284">SUM(C279:I279)</f>
        <v>597078</v>
      </c>
      <c r="K279" s="122"/>
      <c r="L279" s="122"/>
      <c r="M279" s="122"/>
      <c r="N279" s="122"/>
      <c r="O279" s="122"/>
    </row>
    <row r="280" spans="2:15" ht="12.75">
      <c r="B280" s="30">
        <v>39569</v>
      </c>
      <c r="C280" s="31">
        <v>450155</v>
      </c>
      <c r="D280" s="31">
        <v>2854</v>
      </c>
      <c r="E280" s="6">
        <v>72197</v>
      </c>
      <c r="F280" s="6">
        <v>0</v>
      </c>
      <c r="G280" s="6">
        <v>72526</v>
      </c>
      <c r="H280" s="6">
        <v>1595</v>
      </c>
      <c r="I280" s="6">
        <v>1941</v>
      </c>
      <c r="J280" s="31">
        <f t="shared" si="16"/>
        <v>601268</v>
      </c>
      <c r="K280" s="122"/>
      <c r="L280" s="122"/>
      <c r="M280" s="122"/>
      <c r="N280" s="122"/>
      <c r="O280" s="122"/>
    </row>
    <row r="281" spans="2:15" ht="12.75">
      <c r="B281" s="30">
        <v>39600</v>
      </c>
      <c r="C281" s="31">
        <v>452602</v>
      </c>
      <c r="D281" s="31">
        <v>2847</v>
      </c>
      <c r="E281" s="6">
        <v>72983</v>
      </c>
      <c r="F281" s="6">
        <v>0</v>
      </c>
      <c r="G281" s="6">
        <v>73341</v>
      </c>
      <c r="H281" s="6">
        <v>1626</v>
      </c>
      <c r="I281" s="6">
        <v>1995</v>
      </c>
      <c r="J281" s="31">
        <f t="shared" si="16"/>
        <v>605394</v>
      </c>
      <c r="K281" s="122"/>
      <c r="L281" s="122"/>
      <c r="M281" s="122"/>
      <c r="N281" s="122"/>
      <c r="O281" s="122"/>
    </row>
    <row r="282" spans="2:15" ht="12.75">
      <c r="B282" s="30">
        <v>39630</v>
      </c>
      <c r="C282" s="31">
        <v>457157</v>
      </c>
      <c r="D282" s="31">
        <v>2836</v>
      </c>
      <c r="E282" s="6">
        <v>71959</v>
      </c>
      <c r="F282" s="6">
        <v>0</v>
      </c>
      <c r="G282" s="6">
        <v>74299</v>
      </c>
      <c r="H282" s="6">
        <v>1633</v>
      </c>
      <c r="I282" s="6">
        <v>2051</v>
      </c>
      <c r="J282" s="31">
        <f t="shared" si="16"/>
        <v>609935</v>
      </c>
      <c r="K282" s="122"/>
      <c r="L282" s="122"/>
      <c r="M282" s="122"/>
      <c r="N282" s="122"/>
      <c r="O282" s="122"/>
    </row>
    <row r="283" spans="2:15" ht="12.75">
      <c r="B283" s="30">
        <v>39661</v>
      </c>
      <c r="C283" s="31">
        <v>460479</v>
      </c>
      <c r="D283" s="31">
        <v>2829</v>
      </c>
      <c r="E283" s="6">
        <v>74125</v>
      </c>
      <c r="F283" s="6">
        <v>0</v>
      </c>
      <c r="G283" s="6">
        <v>78973</v>
      </c>
      <c r="H283" s="6">
        <v>1686</v>
      </c>
      <c r="I283" s="6">
        <v>2079</v>
      </c>
      <c r="J283" s="31">
        <f t="shared" si="16"/>
        <v>620171</v>
      </c>
      <c r="K283" s="122"/>
      <c r="L283" s="122"/>
      <c r="M283" s="122"/>
      <c r="N283" s="122"/>
      <c r="O283" s="122"/>
    </row>
    <row r="284" spans="2:15" ht="12.75">
      <c r="B284" s="30">
        <v>39692</v>
      </c>
      <c r="C284" s="31">
        <v>459458</v>
      </c>
      <c r="D284" s="31">
        <v>2825</v>
      </c>
      <c r="E284" s="6">
        <v>74717</v>
      </c>
      <c r="F284" s="6">
        <v>0</v>
      </c>
      <c r="G284" s="6">
        <v>79780</v>
      </c>
      <c r="H284" s="6">
        <v>1602</v>
      </c>
      <c r="I284" s="6">
        <v>2188</v>
      </c>
      <c r="J284" s="31">
        <f t="shared" si="16"/>
        <v>620570</v>
      </c>
      <c r="K284" s="122"/>
      <c r="L284" s="122"/>
      <c r="M284" s="122"/>
      <c r="N284" s="122"/>
      <c r="O284" s="122"/>
    </row>
    <row r="285" spans="2:15" ht="12.75">
      <c r="B285" s="30">
        <v>39722</v>
      </c>
      <c r="C285" s="31">
        <v>461074</v>
      </c>
      <c r="D285" s="31">
        <v>2817</v>
      </c>
      <c r="E285" s="6">
        <v>75801</v>
      </c>
      <c r="F285" s="6">
        <v>0</v>
      </c>
      <c r="G285" s="6">
        <v>80449</v>
      </c>
      <c r="H285" s="6">
        <v>1601</v>
      </c>
      <c r="I285" s="6">
        <v>3020</v>
      </c>
      <c r="J285" s="31">
        <f aca="true" t="shared" si="17" ref="J285:J290">SUM(C285:I285)</f>
        <v>624762</v>
      </c>
      <c r="K285" s="122"/>
      <c r="L285" s="122"/>
      <c r="M285" s="122"/>
      <c r="N285" s="122"/>
      <c r="O285" s="122"/>
    </row>
    <row r="286" spans="2:15" ht="12.75">
      <c r="B286" s="30">
        <v>39753</v>
      </c>
      <c r="C286" s="31">
        <v>463231</v>
      </c>
      <c r="D286" s="31">
        <v>2813</v>
      </c>
      <c r="E286" s="6">
        <v>76492</v>
      </c>
      <c r="F286" s="6">
        <v>0</v>
      </c>
      <c r="G286" s="6">
        <v>81973</v>
      </c>
      <c r="H286" s="6">
        <v>1606</v>
      </c>
      <c r="I286" s="6">
        <v>3666</v>
      </c>
      <c r="J286" s="31">
        <f t="shared" si="17"/>
        <v>629781</v>
      </c>
      <c r="K286" s="122"/>
      <c r="L286" s="122"/>
      <c r="M286" s="122"/>
      <c r="N286" s="122"/>
      <c r="O286" s="122"/>
    </row>
    <row r="287" spans="2:15" ht="12.75">
      <c r="B287" s="30">
        <v>39783</v>
      </c>
      <c r="C287" s="31">
        <v>469422</v>
      </c>
      <c r="D287" s="31">
        <v>2795</v>
      </c>
      <c r="E287" s="6">
        <v>77221</v>
      </c>
      <c r="F287" s="6">
        <v>0</v>
      </c>
      <c r="G287" s="6">
        <v>84580</v>
      </c>
      <c r="H287" s="6">
        <v>1625</v>
      </c>
      <c r="I287" s="6">
        <v>4423</v>
      </c>
      <c r="J287" s="31">
        <f t="shared" si="17"/>
        <v>640066</v>
      </c>
      <c r="K287" s="122"/>
      <c r="L287" s="122"/>
      <c r="M287" s="122"/>
      <c r="N287" s="122"/>
      <c r="O287" s="122"/>
    </row>
    <row r="288" spans="2:15" ht="12.75">
      <c r="B288" s="30">
        <v>39814</v>
      </c>
      <c r="C288" s="31">
        <v>476124</v>
      </c>
      <c r="D288" s="31">
        <v>2792</v>
      </c>
      <c r="E288" s="6">
        <v>77651</v>
      </c>
      <c r="F288" s="6">
        <v>0</v>
      </c>
      <c r="G288" s="6">
        <v>85520</v>
      </c>
      <c r="H288" s="6">
        <v>1627</v>
      </c>
      <c r="I288" s="6">
        <v>5085</v>
      </c>
      <c r="J288" s="31">
        <f t="shared" si="17"/>
        <v>648799</v>
      </c>
      <c r="K288" s="122"/>
      <c r="L288" s="122"/>
      <c r="M288" s="122"/>
      <c r="N288" s="122"/>
      <c r="O288" s="122"/>
    </row>
    <row r="289" spans="2:15" ht="12.75">
      <c r="B289" s="30">
        <v>39845</v>
      </c>
      <c r="C289" s="31">
        <v>478947</v>
      </c>
      <c r="D289" s="31">
        <v>2786</v>
      </c>
      <c r="E289" s="6">
        <v>77911</v>
      </c>
      <c r="F289" s="6">
        <v>0</v>
      </c>
      <c r="G289" s="6">
        <v>85999</v>
      </c>
      <c r="H289" s="6">
        <v>1626</v>
      </c>
      <c r="I289" s="6">
        <v>5397</v>
      </c>
      <c r="J289" s="31">
        <f t="shared" si="17"/>
        <v>652666</v>
      </c>
      <c r="K289" s="122"/>
      <c r="L289" s="122"/>
      <c r="M289" s="122"/>
      <c r="N289" s="122"/>
      <c r="O289" s="122"/>
    </row>
    <row r="290" spans="2:15" ht="12.75">
      <c r="B290" s="30">
        <v>39873</v>
      </c>
      <c r="C290" s="31">
        <v>482494</v>
      </c>
      <c r="D290" s="31">
        <v>2783</v>
      </c>
      <c r="E290" s="6">
        <v>78021</v>
      </c>
      <c r="F290" s="6">
        <v>0</v>
      </c>
      <c r="G290" s="6">
        <v>86306</v>
      </c>
      <c r="H290" s="6">
        <v>1628</v>
      </c>
      <c r="I290" s="6">
        <v>6026</v>
      </c>
      <c r="J290" s="31">
        <f t="shared" si="17"/>
        <v>657258</v>
      </c>
      <c r="K290" s="122"/>
      <c r="L290" s="122"/>
      <c r="M290" s="122"/>
      <c r="N290" s="122"/>
      <c r="O290" s="122"/>
    </row>
    <row r="291" spans="2:15" ht="12.75">
      <c r="B291" s="30">
        <v>39904</v>
      </c>
      <c r="C291" s="31">
        <v>484822</v>
      </c>
      <c r="D291" s="31">
        <v>2773</v>
      </c>
      <c r="E291" s="6">
        <v>78481</v>
      </c>
      <c r="F291" s="6">
        <v>0</v>
      </c>
      <c r="G291" s="6">
        <v>87699</v>
      </c>
      <c r="H291" s="6">
        <v>1629</v>
      </c>
      <c r="I291" s="6">
        <v>6985</v>
      </c>
      <c r="J291" s="31">
        <f aca="true" t="shared" si="18" ref="J291:J296">SUM(C291:I291)</f>
        <v>662389</v>
      </c>
      <c r="K291" s="122"/>
      <c r="L291" s="122"/>
      <c r="M291" s="122"/>
      <c r="N291" s="122"/>
      <c r="O291" s="122"/>
    </row>
    <row r="292" spans="2:15" ht="12.75">
      <c r="B292" s="30">
        <v>39934</v>
      </c>
      <c r="C292" s="31">
        <v>486230</v>
      </c>
      <c r="D292" s="31">
        <v>2769</v>
      </c>
      <c r="E292" s="6">
        <v>78837</v>
      </c>
      <c r="F292" s="6">
        <v>0</v>
      </c>
      <c r="G292" s="6">
        <v>91379</v>
      </c>
      <c r="H292" s="6">
        <v>1629</v>
      </c>
      <c r="I292" s="6">
        <v>8740</v>
      </c>
      <c r="J292" s="31">
        <f t="shared" si="18"/>
        <v>669584</v>
      </c>
      <c r="K292" s="122"/>
      <c r="L292" s="122"/>
      <c r="M292" s="122"/>
      <c r="N292" s="122"/>
      <c r="O292" s="122"/>
    </row>
    <row r="293" spans="2:15" ht="12.75">
      <c r="B293" s="30">
        <v>39965</v>
      </c>
      <c r="C293" s="31">
        <v>488190</v>
      </c>
      <c r="D293" s="31">
        <v>2761</v>
      </c>
      <c r="E293" s="6">
        <v>78862</v>
      </c>
      <c r="F293" s="6">
        <v>0</v>
      </c>
      <c r="G293" s="6">
        <v>93896</v>
      </c>
      <c r="H293" s="6">
        <v>1629</v>
      </c>
      <c r="I293" s="6">
        <v>10969</v>
      </c>
      <c r="J293" s="31">
        <f t="shared" si="18"/>
        <v>676307</v>
      </c>
      <c r="K293" s="122"/>
      <c r="L293" s="122"/>
      <c r="M293" s="122"/>
      <c r="N293" s="122"/>
      <c r="O293" s="122"/>
    </row>
    <row r="294" spans="2:15" ht="12.75">
      <c r="B294" s="30">
        <v>39995</v>
      </c>
      <c r="C294" s="31">
        <v>490473</v>
      </c>
      <c r="D294" s="31">
        <v>2753</v>
      </c>
      <c r="E294" s="6">
        <v>79477</v>
      </c>
      <c r="F294" s="6">
        <v>0</v>
      </c>
      <c r="G294" s="6">
        <v>95717</v>
      </c>
      <c r="H294" s="6">
        <v>1636</v>
      </c>
      <c r="I294" s="6">
        <v>13304</v>
      </c>
      <c r="J294" s="31">
        <f t="shared" si="18"/>
        <v>683360</v>
      </c>
      <c r="K294" s="122"/>
      <c r="L294" s="122"/>
      <c r="M294" s="122"/>
      <c r="N294" s="122"/>
      <c r="O294" s="122"/>
    </row>
    <row r="295" spans="2:15" ht="12.75">
      <c r="B295" s="30">
        <v>40026</v>
      </c>
      <c r="C295" s="31">
        <v>493692</v>
      </c>
      <c r="D295" s="31">
        <v>2737</v>
      </c>
      <c r="E295" s="6">
        <v>78833</v>
      </c>
      <c r="F295" s="6">
        <v>0</v>
      </c>
      <c r="G295" s="6">
        <v>101617</v>
      </c>
      <c r="H295" s="6">
        <v>1637</v>
      </c>
      <c r="I295" s="6">
        <v>15355</v>
      </c>
      <c r="J295" s="31">
        <f t="shared" si="18"/>
        <v>693871</v>
      </c>
      <c r="K295" s="122"/>
      <c r="L295" s="122"/>
      <c r="M295" s="122"/>
      <c r="N295" s="122"/>
      <c r="O295" s="122"/>
    </row>
    <row r="296" spans="2:15" ht="12.75">
      <c r="B296" s="30">
        <v>40057</v>
      </c>
      <c r="C296" s="31">
        <v>497807</v>
      </c>
      <c r="D296" s="31">
        <v>2732</v>
      </c>
      <c r="E296" s="6">
        <v>78990</v>
      </c>
      <c r="F296" s="6">
        <v>0</v>
      </c>
      <c r="G296" s="6">
        <v>105429</v>
      </c>
      <c r="H296" s="6">
        <v>1687</v>
      </c>
      <c r="I296" s="6">
        <v>17497</v>
      </c>
      <c r="J296" s="31">
        <f t="shared" si="18"/>
        <v>704142</v>
      </c>
      <c r="K296" s="122"/>
      <c r="L296" s="122"/>
      <c r="M296" s="122"/>
      <c r="N296" s="122"/>
      <c r="O296" s="122"/>
    </row>
    <row r="297" spans="2:15" ht="12.75">
      <c r="B297" s="30">
        <v>40087</v>
      </c>
      <c r="C297" s="31">
        <v>501804</v>
      </c>
      <c r="D297" s="31">
        <v>2726</v>
      </c>
      <c r="E297" s="6">
        <v>79854</v>
      </c>
      <c r="F297" s="6">
        <v>0</v>
      </c>
      <c r="G297" s="6">
        <v>109132</v>
      </c>
      <c r="H297" s="6">
        <v>1693</v>
      </c>
      <c r="I297" s="6">
        <v>19608</v>
      </c>
      <c r="J297" s="31">
        <f aca="true" t="shared" si="19" ref="J297:J302">SUM(C297:I297)</f>
        <v>714817</v>
      </c>
      <c r="K297" s="122"/>
      <c r="L297" s="122"/>
      <c r="M297" s="122"/>
      <c r="N297" s="122"/>
      <c r="O297" s="122"/>
    </row>
    <row r="298" spans="2:15" ht="12.75">
      <c r="B298" s="30">
        <v>40118</v>
      </c>
      <c r="C298" s="31">
        <v>506571</v>
      </c>
      <c r="D298" s="31">
        <v>2722</v>
      </c>
      <c r="E298" s="6">
        <v>80807</v>
      </c>
      <c r="F298" s="6">
        <v>0</v>
      </c>
      <c r="G298" s="6">
        <v>112252</v>
      </c>
      <c r="H298" s="6">
        <v>1655</v>
      </c>
      <c r="I298" s="6">
        <v>21210</v>
      </c>
      <c r="J298" s="31">
        <f t="shared" si="19"/>
        <v>725217</v>
      </c>
      <c r="K298" s="122"/>
      <c r="L298" s="122"/>
      <c r="M298" s="122"/>
      <c r="N298" s="122"/>
      <c r="O298" s="122"/>
    </row>
    <row r="299" spans="2:15" ht="12.75">
      <c r="B299" s="30">
        <v>40148</v>
      </c>
      <c r="C299" s="31">
        <v>517921</v>
      </c>
      <c r="D299" s="31">
        <v>2714</v>
      </c>
      <c r="E299" s="6">
        <v>84071</v>
      </c>
      <c r="F299" s="6">
        <v>0</v>
      </c>
      <c r="G299" s="6">
        <v>117539</v>
      </c>
      <c r="H299" s="6">
        <v>1686</v>
      </c>
      <c r="I299" s="6">
        <v>22685</v>
      </c>
      <c r="J299" s="31">
        <f t="shared" si="19"/>
        <v>746616</v>
      </c>
      <c r="K299" s="122"/>
      <c r="L299" s="122"/>
      <c r="M299" s="122"/>
      <c r="N299" s="122"/>
      <c r="O299" s="122"/>
    </row>
    <row r="300" spans="2:15" ht="12.75">
      <c r="B300" s="30">
        <v>40179</v>
      </c>
      <c r="C300" s="31">
        <v>525554</v>
      </c>
      <c r="D300" s="31">
        <v>2708</v>
      </c>
      <c r="E300" s="6">
        <v>84018</v>
      </c>
      <c r="F300" s="6">
        <v>0</v>
      </c>
      <c r="G300" s="6">
        <v>118686</v>
      </c>
      <c r="H300" s="6">
        <v>1687</v>
      </c>
      <c r="I300" s="6">
        <v>24058</v>
      </c>
      <c r="J300" s="31">
        <f t="shared" si="19"/>
        <v>756711</v>
      </c>
      <c r="K300" s="122"/>
      <c r="L300" s="122"/>
      <c r="M300" s="122"/>
      <c r="N300" s="122"/>
      <c r="O300" s="122"/>
    </row>
    <row r="301" spans="2:15" ht="12.75">
      <c r="B301" s="30">
        <v>40210</v>
      </c>
      <c r="C301" s="31">
        <v>528886</v>
      </c>
      <c r="D301" s="31">
        <v>2696</v>
      </c>
      <c r="E301" s="6">
        <v>84104</v>
      </c>
      <c r="F301" s="6">
        <v>0</v>
      </c>
      <c r="G301" s="6">
        <v>120137</v>
      </c>
      <c r="H301" s="6">
        <v>1687</v>
      </c>
      <c r="I301" s="6">
        <v>24635</v>
      </c>
      <c r="J301" s="31">
        <f t="shared" si="19"/>
        <v>762145</v>
      </c>
      <c r="K301" s="122"/>
      <c r="L301" s="122"/>
      <c r="M301" s="122"/>
      <c r="N301" s="122"/>
      <c r="O301" s="122"/>
    </row>
    <row r="302" spans="2:17" ht="12.75">
      <c r="B302" s="30">
        <v>40238</v>
      </c>
      <c r="C302" s="31">
        <v>533257</v>
      </c>
      <c r="D302" s="31">
        <v>2690</v>
      </c>
      <c r="E302" s="6">
        <v>85328</v>
      </c>
      <c r="F302" s="6">
        <v>0</v>
      </c>
      <c r="G302" s="6">
        <v>120746</v>
      </c>
      <c r="H302" s="6">
        <v>1692</v>
      </c>
      <c r="I302" s="6">
        <v>26978</v>
      </c>
      <c r="J302" s="31">
        <f t="shared" si="19"/>
        <v>770691</v>
      </c>
      <c r="K302" s="122"/>
      <c r="L302" s="122"/>
      <c r="M302" s="122"/>
      <c r="N302" s="122"/>
      <c r="O302" s="122"/>
      <c r="P302" s="112"/>
      <c r="Q302" s="112"/>
    </row>
    <row r="303" spans="2:17" ht="12.75">
      <c r="B303" s="30">
        <v>40269</v>
      </c>
      <c r="C303" s="31">
        <v>537101</v>
      </c>
      <c r="D303" s="31">
        <v>2688</v>
      </c>
      <c r="E303" s="6">
        <v>86504</v>
      </c>
      <c r="F303" s="6">
        <v>0</v>
      </c>
      <c r="G303" s="6">
        <v>121687</v>
      </c>
      <c r="H303" s="6">
        <v>1700</v>
      </c>
      <c r="I303" s="6">
        <v>28468</v>
      </c>
      <c r="J303" s="31">
        <f aca="true" t="shared" si="20" ref="J303:J308">SUM(C303:I303)</f>
        <v>778148</v>
      </c>
      <c r="K303" s="122"/>
      <c r="L303" s="122"/>
      <c r="M303" s="122"/>
      <c r="N303" s="122"/>
      <c r="O303" s="122"/>
      <c r="P303" s="112"/>
      <c r="Q303" s="112"/>
    </row>
    <row r="304" spans="2:17" ht="12.75">
      <c r="B304" s="30">
        <v>40299</v>
      </c>
      <c r="C304" s="31">
        <v>540422</v>
      </c>
      <c r="D304" s="31">
        <v>2683</v>
      </c>
      <c r="E304" s="6">
        <v>88469</v>
      </c>
      <c r="F304" s="6">
        <v>0</v>
      </c>
      <c r="G304" s="6">
        <v>123115</v>
      </c>
      <c r="H304" s="6">
        <v>1704</v>
      </c>
      <c r="I304" s="6">
        <v>30651</v>
      </c>
      <c r="J304" s="31">
        <f t="shared" si="20"/>
        <v>787044</v>
      </c>
      <c r="K304" s="122"/>
      <c r="L304" s="122"/>
      <c r="M304" s="122"/>
      <c r="N304" s="122"/>
      <c r="O304" s="122"/>
      <c r="P304" s="112"/>
      <c r="Q304" s="112"/>
    </row>
    <row r="305" spans="2:17" ht="12.75">
      <c r="B305" s="30">
        <v>40330</v>
      </c>
      <c r="C305" s="31">
        <v>543462</v>
      </c>
      <c r="D305" s="31">
        <v>2683</v>
      </c>
      <c r="E305" s="6">
        <v>90358</v>
      </c>
      <c r="F305" s="6">
        <v>0</v>
      </c>
      <c r="G305" s="6">
        <v>125016</v>
      </c>
      <c r="H305" s="6">
        <v>1708</v>
      </c>
      <c r="I305" s="6">
        <v>32446</v>
      </c>
      <c r="J305" s="31">
        <f t="shared" si="20"/>
        <v>795673</v>
      </c>
      <c r="K305" s="122"/>
      <c r="L305" s="122"/>
      <c r="M305" s="122"/>
      <c r="N305" s="122"/>
      <c r="O305" s="122"/>
      <c r="P305" s="112"/>
      <c r="Q305" s="112"/>
    </row>
    <row r="306" spans="2:17" ht="12.75">
      <c r="B306" s="30">
        <v>40360</v>
      </c>
      <c r="C306" s="31">
        <v>546955</v>
      </c>
      <c r="D306" s="31">
        <v>2680</v>
      </c>
      <c r="E306" s="6">
        <v>102259</v>
      </c>
      <c r="F306" s="6">
        <v>0</v>
      </c>
      <c r="G306" s="6">
        <v>123730</v>
      </c>
      <c r="H306" s="6">
        <v>1708</v>
      </c>
      <c r="I306" s="6">
        <v>34081</v>
      </c>
      <c r="J306" s="31">
        <f t="shared" si="20"/>
        <v>811413</v>
      </c>
      <c r="K306" s="122"/>
      <c r="L306" s="122"/>
      <c r="M306" s="122"/>
      <c r="N306" s="122"/>
      <c r="O306" s="122"/>
      <c r="P306" s="112"/>
      <c r="Q306" s="112"/>
    </row>
    <row r="307" spans="2:17" ht="12.75">
      <c r="B307" s="30">
        <v>40391</v>
      </c>
      <c r="C307" s="31">
        <v>550698</v>
      </c>
      <c r="D307" s="31">
        <v>2678</v>
      </c>
      <c r="E307" s="6">
        <v>101289</v>
      </c>
      <c r="F307" s="6">
        <v>0</v>
      </c>
      <c r="G307" s="6">
        <v>125436</v>
      </c>
      <c r="H307" s="6">
        <v>1715</v>
      </c>
      <c r="I307" s="6">
        <v>36239</v>
      </c>
      <c r="J307" s="31">
        <f t="shared" si="20"/>
        <v>818055</v>
      </c>
      <c r="K307" s="122"/>
      <c r="L307" s="122"/>
      <c r="M307" s="122"/>
      <c r="N307" s="122"/>
      <c r="O307" s="122"/>
      <c r="P307" s="112"/>
      <c r="Q307" s="112"/>
    </row>
    <row r="308" spans="2:17" ht="12.75">
      <c r="B308" s="30">
        <v>40422</v>
      </c>
      <c r="C308" s="31">
        <v>554228</v>
      </c>
      <c r="D308" s="31">
        <v>2676</v>
      </c>
      <c r="E308" s="6">
        <v>102826</v>
      </c>
      <c r="F308" s="6">
        <v>0</v>
      </c>
      <c r="G308" s="6">
        <v>126351</v>
      </c>
      <c r="H308" s="6">
        <v>1716</v>
      </c>
      <c r="I308" s="6">
        <v>38458</v>
      </c>
      <c r="J308" s="31">
        <f t="shared" si="20"/>
        <v>826255</v>
      </c>
      <c r="K308" s="122"/>
      <c r="L308" s="122"/>
      <c r="M308" s="122"/>
      <c r="N308" s="122"/>
      <c r="O308" s="122"/>
      <c r="P308" s="112"/>
      <c r="Q308" s="112"/>
    </row>
    <row r="309" spans="2:17" ht="12.75">
      <c r="B309" s="30">
        <v>40452</v>
      </c>
      <c r="C309" s="31">
        <v>559455</v>
      </c>
      <c r="D309" s="31">
        <v>2675</v>
      </c>
      <c r="E309" s="6">
        <v>104927</v>
      </c>
      <c r="F309" s="6">
        <v>0</v>
      </c>
      <c r="G309" s="6">
        <v>133751</v>
      </c>
      <c r="H309" s="6">
        <v>1716</v>
      </c>
      <c r="I309" s="6">
        <v>33359</v>
      </c>
      <c r="J309" s="31">
        <f aca="true" t="shared" si="21" ref="J309:J317">SUM(C309:I309)</f>
        <v>835883</v>
      </c>
      <c r="K309" s="122"/>
      <c r="L309" s="122"/>
      <c r="M309" s="122"/>
      <c r="N309" s="122"/>
      <c r="O309" s="122"/>
      <c r="P309" s="112"/>
      <c r="Q309" s="112"/>
    </row>
    <row r="310" spans="2:17" ht="12.75">
      <c r="B310" s="30">
        <v>40483</v>
      </c>
      <c r="C310" s="31">
        <v>566125</v>
      </c>
      <c r="D310" s="31">
        <v>2671</v>
      </c>
      <c r="E310" s="6">
        <v>106596</v>
      </c>
      <c r="F310" s="6">
        <v>0</v>
      </c>
      <c r="G310" s="6">
        <v>129572</v>
      </c>
      <c r="H310" s="6">
        <v>1730</v>
      </c>
      <c r="I310" s="6">
        <v>44288</v>
      </c>
      <c r="J310" s="31">
        <f t="shared" si="21"/>
        <v>850982</v>
      </c>
      <c r="K310" s="122"/>
      <c r="L310" s="122"/>
      <c r="M310" s="122"/>
      <c r="N310" s="122"/>
      <c r="O310" s="122"/>
      <c r="P310" s="112"/>
      <c r="Q310" s="112"/>
    </row>
    <row r="311" spans="2:17" ht="12.75">
      <c r="B311" s="30">
        <v>40513</v>
      </c>
      <c r="C311" s="31">
        <v>583004</v>
      </c>
      <c r="D311" s="31">
        <v>2665</v>
      </c>
      <c r="E311" s="6">
        <v>108570</v>
      </c>
      <c r="F311" s="6">
        <v>0</v>
      </c>
      <c r="G311" s="6">
        <v>134314</v>
      </c>
      <c r="H311" s="6">
        <v>1733</v>
      </c>
      <c r="I311" s="6">
        <v>35926</v>
      </c>
      <c r="J311" s="31">
        <f t="shared" si="21"/>
        <v>866212</v>
      </c>
      <c r="K311" s="122"/>
      <c r="L311" s="122"/>
      <c r="M311" s="122"/>
      <c r="N311" s="122"/>
      <c r="O311" s="122"/>
      <c r="P311" s="112"/>
      <c r="Q311" s="112"/>
    </row>
    <row r="312" spans="2:17" ht="12.75">
      <c r="B312" s="30">
        <v>40544</v>
      </c>
      <c r="C312" s="31">
        <v>592767</v>
      </c>
      <c r="D312" s="31">
        <v>2662</v>
      </c>
      <c r="E312" s="6">
        <v>110127</v>
      </c>
      <c r="F312" s="6">
        <v>0</v>
      </c>
      <c r="G312" s="6">
        <v>136466</v>
      </c>
      <c r="H312" s="6">
        <v>1740</v>
      </c>
      <c r="I312" s="6">
        <v>48142</v>
      </c>
      <c r="J312" s="31">
        <f t="shared" si="21"/>
        <v>891904</v>
      </c>
      <c r="K312" s="122"/>
      <c r="L312" s="122"/>
      <c r="M312" s="122"/>
      <c r="N312" s="122"/>
      <c r="O312" s="122"/>
      <c r="P312" s="112"/>
      <c r="Q312" s="112"/>
    </row>
    <row r="313" spans="2:17" ht="12.75">
      <c r="B313" s="30">
        <v>40575</v>
      </c>
      <c r="C313" s="31">
        <v>596513</v>
      </c>
      <c r="D313" s="31">
        <v>2662</v>
      </c>
      <c r="E313" s="6">
        <v>111500</v>
      </c>
      <c r="F313" s="6">
        <v>0</v>
      </c>
      <c r="G313" s="6">
        <v>137295</v>
      </c>
      <c r="H313" s="6">
        <v>1742</v>
      </c>
      <c r="I313" s="6">
        <v>49027</v>
      </c>
      <c r="J313" s="31">
        <f t="shared" si="21"/>
        <v>898739</v>
      </c>
      <c r="K313" s="122"/>
      <c r="L313" s="122"/>
      <c r="M313" s="122"/>
      <c r="N313" s="122"/>
      <c r="O313" s="122"/>
      <c r="P313" s="112"/>
      <c r="Q313" s="112"/>
    </row>
    <row r="314" spans="2:17" ht="12.75">
      <c r="B314" s="30">
        <v>40603</v>
      </c>
      <c r="C314" s="31">
        <v>604031</v>
      </c>
      <c r="D314" s="31">
        <v>2651</v>
      </c>
      <c r="E314" s="6">
        <v>113391</v>
      </c>
      <c r="F314" s="6">
        <v>0</v>
      </c>
      <c r="G314" s="6">
        <v>137198</v>
      </c>
      <c r="H314" s="6">
        <v>1747</v>
      </c>
      <c r="I314" s="6">
        <v>53771</v>
      </c>
      <c r="J314" s="31">
        <f t="shared" si="21"/>
        <v>912789</v>
      </c>
      <c r="K314" s="122"/>
      <c r="L314" s="122"/>
      <c r="M314" s="122"/>
      <c r="N314" s="122"/>
      <c r="O314" s="122"/>
      <c r="P314" s="112"/>
      <c r="Q314" s="112"/>
    </row>
    <row r="315" spans="2:17" ht="12.75">
      <c r="B315" s="30">
        <v>40634</v>
      </c>
      <c r="C315" s="31">
        <v>635022</v>
      </c>
      <c r="D315" s="31">
        <v>2648</v>
      </c>
      <c r="E315" s="6">
        <v>115324</v>
      </c>
      <c r="F315" s="6">
        <v>0</v>
      </c>
      <c r="G315" s="6">
        <v>140217</v>
      </c>
      <c r="H315" s="6">
        <v>1757</v>
      </c>
      <c r="I315" s="6">
        <v>55671</v>
      </c>
      <c r="J315" s="31">
        <f t="shared" si="21"/>
        <v>950639</v>
      </c>
      <c r="K315" s="122"/>
      <c r="L315" s="122"/>
      <c r="M315" s="122"/>
      <c r="N315" s="122"/>
      <c r="O315" s="122"/>
      <c r="P315" s="112"/>
      <c r="Q315" s="112"/>
    </row>
    <row r="316" spans="2:17" ht="12.75">
      <c r="B316" s="30">
        <v>40664</v>
      </c>
      <c r="C316" s="31">
        <v>639349</v>
      </c>
      <c r="D316" s="31">
        <v>2646</v>
      </c>
      <c r="E316" s="6">
        <v>103636</v>
      </c>
      <c r="F316" s="6">
        <v>0</v>
      </c>
      <c r="G316" s="6">
        <v>141717</v>
      </c>
      <c r="H316" s="6">
        <v>1753</v>
      </c>
      <c r="I316" s="6">
        <v>56253</v>
      </c>
      <c r="J316" s="31">
        <f t="shared" si="21"/>
        <v>945354</v>
      </c>
      <c r="K316" s="122"/>
      <c r="L316" s="122"/>
      <c r="M316" s="122"/>
      <c r="N316" s="122"/>
      <c r="O316" s="122"/>
      <c r="P316" s="112"/>
      <c r="Q316" s="112"/>
    </row>
    <row r="317" spans="2:17" ht="12.75">
      <c r="B317" s="30">
        <v>40695</v>
      </c>
      <c r="C317" s="31">
        <v>644449</v>
      </c>
      <c r="D317" s="31">
        <v>2638</v>
      </c>
      <c r="E317" s="6">
        <v>120798</v>
      </c>
      <c r="F317" s="6">
        <v>0</v>
      </c>
      <c r="G317" s="6">
        <v>142050</v>
      </c>
      <c r="H317" s="6">
        <v>1758</v>
      </c>
      <c r="I317" s="6">
        <v>60615</v>
      </c>
      <c r="J317" s="31">
        <f t="shared" si="21"/>
        <v>972308</v>
      </c>
      <c r="K317" s="122"/>
      <c r="L317" s="122"/>
      <c r="M317" s="122"/>
      <c r="N317" s="122"/>
      <c r="O317" s="122"/>
      <c r="P317" s="112"/>
      <c r="Q317" s="112"/>
    </row>
    <row r="318" spans="2:17" ht="12.75">
      <c r="B318" s="30">
        <v>40725</v>
      </c>
      <c r="C318" s="31">
        <v>650466</v>
      </c>
      <c r="D318" s="31">
        <v>2634</v>
      </c>
      <c r="E318" s="6">
        <v>122543</v>
      </c>
      <c r="F318" s="6">
        <v>0</v>
      </c>
      <c r="G318" s="6">
        <v>146117</v>
      </c>
      <c r="H318" s="6">
        <v>1762</v>
      </c>
      <c r="I318" s="6">
        <v>62988</v>
      </c>
      <c r="J318" s="31">
        <f aca="true" t="shared" si="22" ref="J318:J323">SUM(C318:I318)</f>
        <v>986510</v>
      </c>
      <c r="K318" s="122"/>
      <c r="L318" s="122"/>
      <c r="M318" s="122"/>
      <c r="N318" s="122"/>
      <c r="O318" s="122"/>
      <c r="P318" s="112"/>
      <c r="Q318" s="112"/>
    </row>
    <row r="319" spans="2:17" ht="12.75">
      <c r="B319" s="30">
        <v>40756</v>
      </c>
      <c r="C319" s="31">
        <v>656743</v>
      </c>
      <c r="D319" s="31">
        <v>2630</v>
      </c>
      <c r="E319" s="6">
        <v>125648</v>
      </c>
      <c r="F319" s="6">
        <v>0</v>
      </c>
      <c r="G319" s="6">
        <v>149222</v>
      </c>
      <c r="H319" s="6">
        <v>1773</v>
      </c>
      <c r="I319" s="6">
        <v>62099</v>
      </c>
      <c r="J319" s="31">
        <f t="shared" si="22"/>
        <v>998115</v>
      </c>
      <c r="K319" s="122"/>
      <c r="L319" s="122"/>
      <c r="M319" s="122"/>
      <c r="N319" s="122"/>
      <c r="O319" s="122"/>
      <c r="P319" s="112"/>
      <c r="Q319" s="112"/>
    </row>
    <row r="320" spans="2:17" ht="12.75">
      <c r="B320" s="30">
        <v>40787</v>
      </c>
      <c r="C320" s="31">
        <v>659332</v>
      </c>
      <c r="D320" s="31">
        <v>2628</v>
      </c>
      <c r="E320" s="6">
        <v>129333</v>
      </c>
      <c r="F320" s="6">
        <v>0</v>
      </c>
      <c r="G320" s="6">
        <v>141103</v>
      </c>
      <c r="H320" s="6">
        <v>1771</v>
      </c>
      <c r="I320" s="6">
        <v>67139</v>
      </c>
      <c r="J320" s="31">
        <f t="shared" si="22"/>
        <v>1001306</v>
      </c>
      <c r="K320" s="122"/>
      <c r="L320" s="122"/>
      <c r="M320" s="122"/>
      <c r="N320" s="122"/>
      <c r="O320" s="122"/>
      <c r="P320" s="112"/>
      <c r="Q320" s="112"/>
    </row>
    <row r="321" spans="2:17" ht="12.75">
      <c r="B321" s="30">
        <v>40817</v>
      </c>
      <c r="C321" s="31">
        <v>664735</v>
      </c>
      <c r="D321" s="31">
        <v>2625</v>
      </c>
      <c r="E321" s="6">
        <v>130972</v>
      </c>
      <c r="F321" s="6">
        <v>0</v>
      </c>
      <c r="G321" s="6">
        <v>151729</v>
      </c>
      <c r="H321" s="6">
        <v>1778</v>
      </c>
      <c r="I321" s="6">
        <v>69111</v>
      </c>
      <c r="J321" s="31">
        <f t="shared" si="22"/>
        <v>1020950</v>
      </c>
      <c r="K321" s="122"/>
      <c r="L321" s="122"/>
      <c r="M321" s="122"/>
      <c r="N321" s="122"/>
      <c r="O321" s="122"/>
      <c r="P321" s="112"/>
      <c r="Q321" s="112"/>
    </row>
    <row r="322" spans="2:17" ht="12.75">
      <c r="B322" s="30">
        <v>40848</v>
      </c>
      <c r="C322" s="31">
        <v>674159</v>
      </c>
      <c r="D322" s="31">
        <v>2623</v>
      </c>
      <c r="E322" s="6">
        <v>131734</v>
      </c>
      <c r="F322" s="6">
        <v>0</v>
      </c>
      <c r="G322" s="6">
        <v>152587</v>
      </c>
      <c r="H322" s="6">
        <v>1786</v>
      </c>
      <c r="I322" s="6">
        <v>69592</v>
      </c>
      <c r="J322" s="31">
        <f t="shared" si="22"/>
        <v>1032481</v>
      </c>
      <c r="K322" s="122"/>
      <c r="L322" s="122"/>
      <c r="M322" s="122"/>
      <c r="N322" s="122"/>
      <c r="O322" s="122"/>
      <c r="P322" s="112"/>
      <c r="Q322" s="112"/>
    </row>
    <row r="323" spans="2:17" ht="12.75">
      <c r="B323" s="30">
        <v>40878</v>
      </c>
      <c r="C323" s="31">
        <v>692826</v>
      </c>
      <c r="D323" s="31">
        <v>2620</v>
      </c>
      <c r="E323" s="6">
        <v>135146</v>
      </c>
      <c r="F323" s="6">
        <v>0</v>
      </c>
      <c r="G323" s="6">
        <v>155123</v>
      </c>
      <c r="H323" s="6">
        <v>1820</v>
      </c>
      <c r="I323" s="6">
        <v>74649</v>
      </c>
      <c r="J323" s="31">
        <f t="shared" si="22"/>
        <v>1062184</v>
      </c>
      <c r="K323" s="122"/>
      <c r="L323" s="122"/>
      <c r="M323" s="122"/>
      <c r="N323" s="122"/>
      <c r="O323" s="122"/>
      <c r="P323" s="112"/>
      <c r="Q323" s="112"/>
    </row>
    <row r="324" spans="2:17" ht="12.75">
      <c r="B324" s="30">
        <v>40909</v>
      </c>
      <c r="C324" s="31">
        <v>704005</v>
      </c>
      <c r="D324" s="31">
        <v>2620</v>
      </c>
      <c r="E324" s="6">
        <v>136931</v>
      </c>
      <c r="F324" s="6">
        <v>0</v>
      </c>
      <c r="G324" s="6">
        <v>155320</v>
      </c>
      <c r="H324" s="6">
        <v>1830</v>
      </c>
      <c r="I324" s="6">
        <v>76897</v>
      </c>
      <c r="J324" s="31">
        <f aca="true" t="shared" si="23" ref="J324:J329">SUM(C324:I324)</f>
        <v>1077603</v>
      </c>
      <c r="K324" s="122"/>
      <c r="L324" s="122"/>
      <c r="M324" s="122"/>
      <c r="N324" s="122"/>
      <c r="O324" s="122"/>
      <c r="P324" s="112"/>
      <c r="Q324" s="112"/>
    </row>
    <row r="325" spans="2:17" ht="12.75">
      <c r="B325" s="30">
        <v>40940</v>
      </c>
      <c r="C325" s="31">
        <v>709975</v>
      </c>
      <c r="D325" s="31">
        <v>2619</v>
      </c>
      <c r="E325" s="6">
        <v>137599</v>
      </c>
      <c r="F325" s="6">
        <v>0</v>
      </c>
      <c r="G325" s="6">
        <v>157060</v>
      </c>
      <c r="H325" s="6">
        <v>1855</v>
      </c>
      <c r="I325" s="6">
        <v>77489</v>
      </c>
      <c r="J325" s="31">
        <f t="shared" si="23"/>
        <v>1086597</v>
      </c>
      <c r="K325" s="122"/>
      <c r="L325" s="122"/>
      <c r="M325" s="122"/>
      <c r="N325" s="122"/>
      <c r="O325" s="122"/>
      <c r="P325" s="112"/>
      <c r="Q325" s="112"/>
    </row>
    <row r="326" spans="2:17" ht="12.75">
      <c r="B326" s="30">
        <v>40969</v>
      </c>
      <c r="C326" s="31">
        <v>716995</v>
      </c>
      <c r="D326" s="31">
        <v>2619</v>
      </c>
      <c r="E326" s="6">
        <v>139285</v>
      </c>
      <c r="F326" s="6">
        <v>0</v>
      </c>
      <c r="G326" s="6">
        <v>155025</v>
      </c>
      <c r="H326" s="6">
        <v>1859</v>
      </c>
      <c r="I326" s="6">
        <v>81993</v>
      </c>
      <c r="J326" s="31">
        <f t="shared" si="23"/>
        <v>1097776</v>
      </c>
      <c r="K326" s="122"/>
      <c r="L326" s="122"/>
      <c r="M326" s="122"/>
      <c r="N326" s="122"/>
      <c r="O326" s="122"/>
      <c r="P326" s="112"/>
      <c r="Q326" s="112"/>
    </row>
    <row r="327" spans="2:17" ht="12.75">
      <c r="B327" s="30">
        <v>41000</v>
      </c>
      <c r="C327" s="31">
        <v>723895</v>
      </c>
      <c r="D327" s="31">
        <v>2615</v>
      </c>
      <c r="E327" s="6">
        <v>140979</v>
      </c>
      <c r="F327" s="6">
        <v>0</v>
      </c>
      <c r="G327" s="6">
        <v>155735</v>
      </c>
      <c r="H327" s="6">
        <v>1863</v>
      </c>
      <c r="I327" s="31">
        <v>84846</v>
      </c>
      <c r="J327" s="31">
        <f t="shared" si="23"/>
        <v>1109933</v>
      </c>
      <c r="K327" s="122"/>
      <c r="L327" s="122"/>
      <c r="M327" s="122"/>
      <c r="N327" s="122"/>
      <c r="O327" s="122"/>
      <c r="P327" s="112"/>
      <c r="Q327" s="112"/>
    </row>
    <row r="328" spans="2:17" ht="12.75">
      <c r="B328" s="30">
        <v>41030</v>
      </c>
      <c r="C328" s="31">
        <v>729270</v>
      </c>
      <c r="D328" s="31">
        <v>2612</v>
      </c>
      <c r="E328" s="6">
        <v>142786</v>
      </c>
      <c r="F328" s="6">
        <v>0</v>
      </c>
      <c r="G328" s="6">
        <v>155621</v>
      </c>
      <c r="H328" s="6">
        <v>1855</v>
      </c>
      <c r="I328" s="31">
        <v>101134</v>
      </c>
      <c r="J328" s="31">
        <f t="shared" si="23"/>
        <v>1133278</v>
      </c>
      <c r="K328" s="122"/>
      <c r="L328" s="122"/>
      <c r="M328" s="122"/>
      <c r="N328" s="122"/>
      <c r="O328" s="122"/>
      <c r="P328" s="112"/>
      <c r="Q328" s="112"/>
    </row>
    <row r="329" spans="2:17" ht="12.75">
      <c r="B329" s="30">
        <v>41061</v>
      </c>
      <c r="C329" s="31">
        <v>735170</v>
      </c>
      <c r="D329" s="31">
        <v>2609</v>
      </c>
      <c r="E329" s="31">
        <v>146324</v>
      </c>
      <c r="F329" s="6">
        <v>0</v>
      </c>
      <c r="G329" s="6">
        <v>156862</v>
      </c>
      <c r="H329" s="6">
        <v>1863</v>
      </c>
      <c r="I329" s="31">
        <v>89408</v>
      </c>
      <c r="J329" s="31">
        <f t="shared" si="23"/>
        <v>1132236</v>
      </c>
      <c r="K329" s="122"/>
      <c r="L329" s="122"/>
      <c r="M329" s="122"/>
      <c r="N329" s="122"/>
      <c r="O329" s="122"/>
      <c r="P329" s="112"/>
      <c r="Q329" s="112"/>
    </row>
    <row r="330" spans="2:17" ht="12.75">
      <c r="B330" s="30">
        <v>41091</v>
      </c>
      <c r="C330" s="31">
        <v>741003</v>
      </c>
      <c r="D330" s="31">
        <v>2605</v>
      </c>
      <c r="E330" s="31">
        <v>146108</v>
      </c>
      <c r="F330" s="6">
        <v>0</v>
      </c>
      <c r="G330" s="6">
        <v>164554</v>
      </c>
      <c r="H330" s="6">
        <v>1879</v>
      </c>
      <c r="I330" s="6">
        <v>91318</v>
      </c>
      <c r="J330" s="31">
        <f aca="true" t="shared" si="24" ref="J330:J335">SUM(C330:I330)</f>
        <v>1147467</v>
      </c>
      <c r="K330" s="122"/>
      <c r="L330" s="122"/>
      <c r="M330" s="122"/>
      <c r="N330" s="122"/>
      <c r="O330" s="122"/>
      <c r="P330" s="112"/>
      <c r="Q330" s="112"/>
    </row>
    <row r="331" spans="2:17" ht="12.75">
      <c r="B331" s="30">
        <v>41122</v>
      </c>
      <c r="C331" s="31">
        <v>747627</v>
      </c>
      <c r="D331" s="31">
        <v>2603</v>
      </c>
      <c r="E331" s="31">
        <v>147774</v>
      </c>
      <c r="F331" s="6">
        <v>0</v>
      </c>
      <c r="G331" s="6">
        <v>165525</v>
      </c>
      <c r="H331" s="6">
        <v>1901</v>
      </c>
      <c r="I331" s="6">
        <v>91787</v>
      </c>
      <c r="J331" s="31">
        <f t="shared" si="24"/>
        <v>1157217</v>
      </c>
      <c r="K331" s="122"/>
      <c r="L331" s="122"/>
      <c r="M331" s="122"/>
      <c r="N331" s="122"/>
      <c r="O331" s="122"/>
      <c r="P331" s="112"/>
      <c r="Q331" s="112"/>
    </row>
    <row r="332" spans="2:17" ht="12.75">
      <c r="B332" s="30">
        <v>41153</v>
      </c>
      <c r="C332" s="31">
        <v>752641</v>
      </c>
      <c r="D332" s="31">
        <v>2601</v>
      </c>
      <c r="E332" s="31">
        <v>148920</v>
      </c>
      <c r="F332" s="6">
        <v>0</v>
      </c>
      <c r="G332" s="6">
        <v>166586</v>
      </c>
      <c r="H332" s="6">
        <v>1904</v>
      </c>
      <c r="I332" s="6">
        <v>94234</v>
      </c>
      <c r="J332" s="31">
        <f t="shared" si="24"/>
        <v>1166886</v>
      </c>
      <c r="K332" s="122"/>
      <c r="L332" s="122"/>
      <c r="M332" s="122"/>
      <c r="N332" s="122"/>
      <c r="O332" s="122"/>
      <c r="P332" s="112"/>
      <c r="Q332" s="112"/>
    </row>
    <row r="333" spans="2:17" ht="12.75">
      <c r="B333" s="30">
        <v>41183</v>
      </c>
      <c r="C333" s="31">
        <v>760097</v>
      </c>
      <c r="D333" s="31">
        <v>2601</v>
      </c>
      <c r="E333" s="31">
        <v>147446</v>
      </c>
      <c r="F333" s="6">
        <v>0</v>
      </c>
      <c r="G333" s="6">
        <v>167041</v>
      </c>
      <c r="H333" s="6">
        <v>1906</v>
      </c>
      <c r="I333" s="6">
        <v>95648</v>
      </c>
      <c r="J333" s="31">
        <f t="shared" si="24"/>
        <v>1174739</v>
      </c>
      <c r="K333" s="122"/>
      <c r="L333" s="122"/>
      <c r="M333" s="122"/>
      <c r="N333" s="122"/>
      <c r="O333" s="122"/>
      <c r="P333" s="112"/>
      <c r="Q333" s="112"/>
    </row>
    <row r="334" spans="2:17" ht="12.75">
      <c r="B334" s="30">
        <v>41214</v>
      </c>
      <c r="C334" s="31">
        <v>778406</v>
      </c>
      <c r="D334" s="31">
        <v>3235</v>
      </c>
      <c r="E334" s="31">
        <v>148766</v>
      </c>
      <c r="F334" s="6">
        <v>0</v>
      </c>
      <c r="G334" s="6">
        <v>168190</v>
      </c>
      <c r="H334" s="6">
        <v>1905</v>
      </c>
      <c r="I334" s="6">
        <v>96054</v>
      </c>
      <c r="J334" s="31">
        <f t="shared" si="24"/>
        <v>1196556</v>
      </c>
      <c r="K334" s="122"/>
      <c r="L334" s="122"/>
      <c r="M334" s="122"/>
      <c r="N334" s="122"/>
      <c r="O334" s="122"/>
      <c r="P334" s="112"/>
      <c r="Q334" s="112"/>
    </row>
    <row r="335" spans="2:17" ht="13.5" customHeight="1">
      <c r="B335" s="30">
        <v>41244</v>
      </c>
      <c r="C335" s="31">
        <v>797777</v>
      </c>
      <c r="D335" s="31">
        <v>3232</v>
      </c>
      <c r="E335" s="31">
        <v>150972</v>
      </c>
      <c r="F335" s="6">
        <v>0</v>
      </c>
      <c r="G335" s="6">
        <v>170934</v>
      </c>
      <c r="H335" s="6">
        <v>1926</v>
      </c>
      <c r="I335" s="6">
        <v>98691</v>
      </c>
      <c r="J335" s="31">
        <f t="shared" si="24"/>
        <v>1223532</v>
      </c>
      <c r="K335" s="122"/>
      <c r="L335" s="122"/>
      <c r="M335" s="122"/>
      <c r="N335" s="122"/>
      <c r="O335" s="122"/>
      <c r="P335" s="112"/>
      <c r="Q335" s="112"/>
    </row>
    <row r="336" spans="2:17" ht="12.75">
      <c r="B336" s="30">
        <v>41275</v>
      </c>
      <c r="C336" s="31">
        <v>815513</v>
      </c>
      <c r="D336" s="31">
        <v>3232</v>
      </c>
      <c r="E336" s="31">
        <v>151869</v>
      </c>
      <c r="F336" s="6">
        <v>0</v>
      </c>
      <c r="G336" s="6">
        <v>171127</v>
      </c>
      <c r="H336" s="6">
        <v>1934</v>
      </c>
      <c r="I336" s="6">
        <v>100499</v>
      </c>
      <c r="J336" s="31">
        <f aca="true" t="shared" si="25" ref="J336:J344">SUM(C336:I336)</f>
        <v>1244174</v>
      </c>
      <c r="K336" s="122"/>
      <c r="L336" s="122"/>
      <c r="M336" s="122"/>
      <c r="N336" s="122"/>
      <c r="O336" s="122"/>
      <c r="P336" s="112"/>
      <c r="Q336" s="112"/>
    </row>
    <row r="337" spans="2:17" ht="13.5" customHeight="1">
      <c r="B337" s="30">
        <v>41306</v>
      </c>
      <c r="C337" s="31">
        <v>822297</v>
      </c>
      <c r="D337" s="31">
        <v>3231</v>
      </c>
      <c r="E337" s="31">
        <v>153453</v>
      </c>
      <c r="F337" s="6">
        <v>0</v>
      </c>
      <c r="G337" s="6">
        <v>173219</v>
      </c>
      <c r="H337" s="6">
        <v>1930</v>
      </c>
      <c r="I337" s="6">
        <v>100994</v>
      </c>
      <c r="J337" s="31">
        <f t="shared" si="25"/>
        <v>1255124</v>
      </c>
      <c r="K337" s="122"/>
      <c r="L337" s="122"/>
      <c r="M337" s="122"/>
      <c r="N337" s="122"/>
      <c r="O337" s="122"/>
      <c r="P337" s="112"/>
      <c r="Q337" s="112"/>
    </row>
    <row r="338" spans="2:17" ht="12.75">
      <c r="B338" s="30">
        <v>41334</v>
      </c>
      <c r="C338" s="31">
        <v>828054</v>
      </c>
      <c r="D338" s="31">
        <v>3230</v>
      </c>
      <c r="E338" s="31">
        <v>155252</v>
      </c>
      <c r="F338" s="6">
        <v>0</v>
      </c>
      <c r="G338" s="6">
        <v>174389</v>
      </c>
      <c r="H338" s="6">
        <v>1930</v>
      </c>
      <c r="I338" s="6">
        <v>103734</v>
      </c>
      <c r="J338" s="31">
        <f t="shared" si="25"/>
        <v>1266589</v>
      </c>
      <c r="K338" s="122"/>
      <c r="L338" s="122"/>
      <c r="M338" s="122"/>
      <c r="N338" s="122"/>
      <c r="O338" s="122"/>
      <c r="P338" s="112"/>
      <c r="Q338" s="112"/>
    </row>
    <row r="339" spans="2:17" ht="12.75">
      <c r="B339" s="30">
        <v>41365</v>
      </c>
      <c r="C339" s="31">
        <v>833256</v>
      </c>
      <c r="D339" s="31">
        <v>3230</v>
      </c>
      <c r="E339" s="31">
        <v>154419</v>
      </c>
      <c r="F339" s="6">
        <v>0</v>
      </c>
      <c r="G339" s="6">
        <v>174837</v>
      </c>
      <c r="H339" s="6">
        <v>1925</v>
      </c>
      <c r="I339" s="6">
        <v>105517</v>
      </c>
      <c r="J339" s="31">
        <f t="shared" si="25"/>
        <v>1273184</v>
      </c>
      <c r="K339" s="122"/>
      <c r="L339" s="122"/>
      <c r="M339" s="122"/>
      <c r="N339" s="122"/>
      <c r="O339" s="122"/>
      <c r="P339" s="112"/>
      <c r="Q339" s="112"/>
    </row>
    <row r="340" spans="2:17" ht="12.75">
      <c r="B340" s="30">
        <v>41395</v>
      </c>
      <c r="C340" s="31">
        <v>843094</v>
      </c>
      <c r="D340" s="31">
        <v>3228</v>
      </c>
      <c r="E340" s="31">
        <v>158968</v>
      </c>
      <c r="F340" s="6">
        <v>0</v>
      </c>
      <c r="G340" s="6">
        <v>176124</v>
      </c>
      <c r="H340" s="6">
        <v>1920</v>
      </c>
      <c r="I340" s="6">
        <v>106306</v>
      </c>
      <c r="J340" s="31">
        <f t="shared" si="25"/>
        <v>1289640</v>
      </c>
      <c r="K340" s="122"/>
      <c r="L340" s="122"/>
      <c r="M340" s="122"/>
      <c r="N340" s="122"/>
      <c r="O340" s="122"/>
      <c r="P340" s="112"/>
      <c r="Q340" s="112"/>
    </row>
    <row r="341" spans="2:17" ht="12.75">
      <c r="B341" s="30">
        <v>41426</v>
      </c>
      <c r="C341" s="31">
        <v>849395</v>
      </c>
      <c r="D341" s="31">
        <v>3227</v>
      </c>
      <c r="E341" s="31">
        <v>160637</v>
      </c>
      <c r="F341" s="6">
        <v>0</v>
      </c>
      <c r="G341" s="6">
        <v>175851</v>
      </c>
      <c r="H341" s="6">
        <v>1919</v>
      </c>
      <c r="I341" s="6">
        <v>111822</v>
      </c>
      <c r="J341" s="31">
        <f t="shared" si="25"/>
        <v>1302851</v>
      </c>
      <c r="K341" s="122"/>
      <c r="L341" s="122"/>
      <c r="M341" s="122"/>
      <c r="N341" s="122"/>
      <c r="O341" s="122"/>
      <c r="P341" s="112"/>
      <c r="Q341" s="112"/>
    </row>
    <row r="342" spans="2:17" ht="12.75">
      <c r="B342" s="30">
        <v>41456</v>
      </c>
      <c r="C342" s="31">
        <v>855871</v>
      </c>
      <c r="D342" s="31">
        <v>3224</v>
      </c>
      <c r="E342" s="31">
        <v>162652</v>
      </c>
      <c r="F342" s="6">
        <v>0</v>
      </c>
      <c r="G342" s="6">
        <v>177209</v>
      </c>
      <c r="H342" s="6">
        <v>1923</v>
      </c>
      <c r="I342" s="6">
        <v>115781</v>
      </c>
      <c r="J342" s="31">
        <f t="shared" si="25"/>
        <v>1316660</v>
      </c>
      <c r="K342" s="122"/>
      <c r="L342" s="122"/>
      <c r="M342" s="122"/>
      <c r="N342" s="122"/>
      <c r="O342" s="122"/>
      <c r="P342" s="112"/>
      <c r="Q342" s="112"/>
    </row>
    <row r="343" spans="2:17" ht="12.75">
      <c r="B343" s="30">
        <v>41487</v>
      </c>
      <c r="C343" s="31">
        <v>864068</v>
      </c>
      <c r="D343" s="31">
        <v>3222</v>
      </c>
      <c r="E343" s="31">
        <v>165372</v>
      </c>
      <c r="F343" s="6">
        <v>0</v>
      </c>
      <c r="G343" s="6">
        <v>184888</v>
      </c>
      <c r="H343" s="6">
        <v>1925</v>
      </c>
      <c r="I343" s="6">
        <v>116858</v>
      </c>
      <c r="J343" s="31">
        <f t="shared" si="25"/>
        <v>1336333</v>
      </c>
      <c r="K343" s="122"/>
      <c r="L343" s="122"/>
      <c r="M343" s="122"/>
      <c r="N343" s="122"/>
      <c r="O343" s="122"/>
      <c r="P343" s="112"/>
      <c r="Q343" s="112"/>
    </row>
    <row r="344" spans="2:17" ht="12.75">
      <c r="B344" s="30">
        <v>41518</v>
      </c>
      <c r="C344" s="31">
        <v>874209</v>
      </c>
      <c r="D344" s="31">
        <v>3221</v>
      </c>
      <c r="E344" s="31">
        <v>166738</v>
      </c>
      <c r="F344" s="6">
        <v>0</v>
      </c>
      <c r="G344" s="6">
        <v>186590</v>
      </c>
      <c r="H344" s="6">
        <v>1918</v>
      </c>
      <c r="I344" s="6">
        <v>122556</v>
      </c>
      <c r="J344" s="31">
        <f t="shared" si="25"/>
        <v>1355232</v>
      </c>
      <c r="K344" s="122"/>
      <c r="L344" s="122"/>
      <c r="M344" s="122"/>
      <c r="N344" s="122"/>
      <c r="O344" s="122"/>
      <c r="P344" s="112"/>
      <c r="Q344" s="112"/>
    </row>
    <row r="345" spans="2:17" ht="12.75">
      <c r="B345" s="30">
        <v>41548</v>
      </c>
      <c r="C345" s="31">
        <v>883124</v>
      </c>
      <c r="D345" s="31">
        <v>3218</v>
      </c>
      <c r="E345" s="31">
        <v>168215</v>
      </c>
      <c r="F345" s="6">
        <v>0</v>
      </c>
      <c r="G345" s="6">
        <v>187801</v>
      </c>
      <c r="H345" s="6">
        <v>1924</v>
      </c>
      <c r="I345" s="6">
        <v>125715</v>
      </c>
      <c r="J345" s="31">
        <f aca="true" t="shared" si="26" ref="J345:J356">SUM(C345:I345)</f>
        <v>1369997</v>
      </c>
      <c r="K345" s="122"/>
      <c r="L345" s="122"/>
      <c r="M345" s="122"/>
      <c r="N345" s="122"/>
      <c r="O345" s="122"/>
      <c r="P345" s="112"/>
      <c r="Q345" s="112"/>
    </row>
    <row r="346" spans="2:17" ht="12.75">
      <c r="B346" s="30">
        <v>41579</v>
      </c>
      <c r="C346" s="31">
        <v>886402</v>
      </c>
      <c r="D346" s="31">
        <v>3216</v>
      </c>
      <c r="E346" s="31">
        <v>170038</v>
      </c>
      <c r="F346" s="6">
        <v>0</v>
      </c>
      <c r="G346" s="6">
        <v>189275</v>
      </c>
      <c r="H346" s="6">
        <v>1922</v>
      </c>
      <c r="I346" s="6">
        <v>126443</v>
      </c>
      <c r="J346" s="31">
        <f t="shared" si="26"/>
        <v>1377296</v>
      </c>
      <c r="K346" s="122"/>
      <c r="L346" s="122"/>
      <c r="M346" s="122"/>
      <c r="N346" s="122"/>
      <c r="O346" s="122"/>
      <c r="P346" s="112"/>
      <c r="Q346" s="112"/>
    </row>
    <row r="347" spans="2:17" ht="12.75">
      <c r="B347" s="30">
        <v>41609</v>
      </c>
      <c r="C347" s="31">
        <v>897852</v>
      </c>
      <c r="D347" s="31">
        <v>3213</v>
      </c>
      <c r="E347" s="31">
        <v>171967</v>
      </c>
      <c r="F347" s="6">
        <v>0</v>
      </c>
      <c r="G347" s="6">
        <v>175227</v>
      </c>
      <c r="H347" s="6">
        <v>1920</v>
      </c>
      <c r="I347" s="6">
        <v>131581</v>
      </c>
      <c r="J347" s="31">
        <f t="shared" si="26"/>
        <v>1381760</v>
      </c>
      <c r="K347" s="122"/>
      <c r="L347" s="122"/>
      <c r="M347" s="122"/>
      <c r="N347" s="122"/>
      <c r="O347" s="122"/>
      <c r="P347" s="112"/>
      <c r="Q347" s="112"/>
    </row>
    <row r="348" spans="2:17" ht="12.75">
      <c r="B348" s="30">
        <v>41640</v>
      </c>
      <c r="C348" s="31">
        <v>908217</v>
      </c>
      <c r="D348" s="31">
        <v>3212</v>
      </c>
      <c r="E348" s="31">
        <v>183928</v>
      </c>
      <c r="F348" s="6">
        <v>0</v>
      </c>
      <c r="G348" s="6">
        <v>180046</v>
      </c>
      <c r="H348" s="6">
        <v>1917</v>
      </c>
      <c r="I348" s="6">
        <v>135548</v>
      </c>
      <c r="J348" s="31">
        <f t="shared" si="26"/>
        <v>1412868</v>
      </c>
      <c r="K348" s="122"/>
      <c r="L348" s="122"/>
      <c r="M348" s="122"/>
      <c r="N348" s="114"/>
      <c r="O348" s="122"/>
      <c r="P348" s="122"/>
      <c r="Q348" s="114"/>
    </row>
    <row r="349" spans="2:17" ht="12.75">
      <c r="B349" s="30">
        <v>41671</v>
      </c>
      <c r="C349" s="31">
        <v>913437</v>
      </c>
      <c r="D349" s="31">
        <v>3211</v>
      </c>
      <c r="E349" s="31">
        <v>173595</v>
      </c>
      <c r="F349" s="6">
        <v>0</v>
      </c>
      <c r="G349" s="6">
        <v>180790</v>
      </c>
      <c r="H349" s="6">
        <v>1907</v>
      </c>
      <c r="I349" s="6">
        <v>136317</v>
      </c>
      <c r="J349" s="31">
        <f t="shared" si="26"/>
        <v>1409257</v>
      </c>
      <c r="K349" s="122"/>
      <c r="L349" s="122"/>
      <c r="M349" s="122"/>
      <c r="N349" s="122"/>
      <c r="O349" s="122"/>
      <c r="P349" s="122"/>
      <c r="Q349" s="122"/>
    </row>
    <row r="350" spans="2:17" ht="12.75">
      <c r="B350" s="30">
        <v>41699</v>
      </c>
      <c r="C350" s="31">
        <v>931149</v>
      </c>
      <c r="D350" s="31">
        <v>3206</v>
      </c>
      <c r="E350" s="31">
        <v>174695</v>
      </c>
      <c r="F350" s="6">
        <v>0</v>
      </c>
      <c r="G350" s="6">
        <v>180829</v>
      </c>
      <c r="H350" s="6">
        <v>1902</v>
      </c>
      <c r="I350" s="6">
        <v>140622</v>
      </c>
      <c r="J350" s="31">
        <f t="shared" si="26"/>
        <v>1432403</v>
      </c>
      <c r="K350" s="122"/>
      <c r="L350" s="122"/>
      <c r="M350" s="122"/>
      <c r="N350" s="122"/>
      <c r="O350" s="122"/>
      <c r="P350" s="122"/>
      <c r="Q350" s="122"/>
    </row>
    <row r="351" spans="2:17" ht="12.75">
      <c r="B351" s="30">
        <v>41730</v>
      </c>
      <c r="C351" s="31">
        <v>940268</v>
      </c>
      <c r="D351" s="31">
        <v>3205</v>
      </c>
      <c r="E351" s="6">
        <v>174807</v>
      </c>
      <c r="F351" s="6">
        <v>0</v>
      </c>
      <c r="G351" s="6">
        <v>182344</v>
      </c>
      <c r="H351" s="6">
        <v>1891</v>
      </c>
      <c r="I351" s="6">
        <v>143434</v>
      </c>
      <c r="J351" s="31">
        <f t="shared" si="26"/>
        <v>1445949</v>
      </c>
      <c r="K351" s="122"/>
      <c r="L351" s="122"/>
      <c r="M351" s="122"/>
      <c r="N351" s="122"/>
      <c r="O351" s="122"/>
      <c r="P351" s="122"/>
      <c r="Q351" s="122"/>
    </row>
    <row r="352" spans="2:17" ht="12.75">
      <c r="B352" s="30">
        <v>41760</v>
      </c>
      <c r="C352" s="31">
        <v>946939</v>
      </c>
      <c r="D352" s="31">
        <v>3203</v>
      </c>
      <c r="E352" s="6">
        <v>175723</v>
      </c>
      <c r="F352" s="6">
        <v>0</v>
      </c>
      <c r="G352" s="6">
        <v>182908</v>
      </c>
      <c r="H352" s="6">
        <v>1883</v>
      </c>
      <c r="I352" s="6">
        <v>143995</v>
      </c>
      <c r="J352" s="31">
        <f t="shared" si="26"/>
        <v>1454651</v>
      </c>
      <c r="K352" s="122"/>
      <c r="L352" s="122"/>
      <c r="M352" s="122"/>
      <c r="N352" s="122"/>
      <c r="O352" s="122"/>
      <c r="P352" s="122"/>
      <c r="Q352" s="122"/>
    </row>
    <row r="353" spans="2:17" ht="12.75">
      <c r="B353" s="30">
        <v>41791</v>
      </c>
      <c r="C353" s="31">
        <v>953712</v>
      </c>
      <c r="D353" s="31">
        <v>3202</v>
      </c>
      <c r="E353" s="6">
        <v>174709</v>
      </c>
      <c r="F353" s="6">
        <v>0</v>
      </c>
      <c r="G353" s="6">
        <v>182764</v>
      </c>
      <c r="H353" s="6">
        <v>1866</v>
      </c>
      <c r="I353" s="6">
        <v>147567</v>
      </c>
      <c r="J353" s="31">
        <f t="shared" si="26"/>
        <v>1463820</v>
      </c>
      <c r="K353" s="122"/>
      <c r="L353" s="122"/>
      <c r="M353" s="122"/>
      <c r="N353" s="122"/>
      <c r="O353" s="122"/>
      <c r="P353" s="122"/>
      <c r="Q353" s="122"/>
    </row>
    <row r="354" spans="2:17" ht="12.75">
      <c r="B354" s="30">
        <v>41821</v>
      </c>
      <c r="C354" s="31">
        <v>960170</v>
      </c>
      <c r="D354" s="31">
        <v>3202</v>
      </c>
      <c r="E354" s="6">
        <v>174080</v>
      </c>
      <c r="F354" s="6">
        <v>0</v>
      </c>
      <c r="G354" s="6">
        <v>183424</v>
      </c>
      <c r="H354" s="6">
        <v>1848</v>
      </c>
      <c r="I354" s="6">
        <v>150336</v>
      </c>
      <c r="J354" s="31">
        <f t="shared" si="26"/>
        <v>1473060</v>
      </c>
      <c r="K354" s="122"/>
      <c r="L354" s="122"/>
      <c r="M354" s="122"/>
      <c r="N354" s="122"/>
      <c r="O354" s="122"/>
      <c r="P354" s="122"/>
      <c r="Q354" s="122"/>
    </row>
    <row r="355" spans="2:17" ht="12.75">
      <c r="B355" s="30">
        <v>41852</v>
      </c>
      <c r="C355" s="31">
        <v>968817</v>
      </c>
      <c r="D355" s="31">
        <v>3201</v>
      </c>
      <c r="E355" s="6">
        <v>175535</v>
      </c>
      <c r="F355" s="6">
        <v>0</v>
      </c>
      <c r="G355" s="6">
        <v>186875</v>
      </c>
      <c r="H355" s="6">
        <v>1845</v>
      </c>
      <c r="I355" s="6">
        <v>151402</v>
      </c>
      <c r="J355" s="31">
        <f t="shared" si="26"/>
        <v>1487675</v>
      </c>
      <c r="K355" s="122"/>
      <c r="L355" s="122"/>
      <c r="M355" s="122"/>
      <c r="N355" s="122"/>
      <c r="O355" s="122"/>
      <c r="P355" s="122"/>
      <c r="Q355" s="122"/>
    </row>
    <row r="356" spans="2:17" ht="12.75">
      <c r="B356" s="30">
        <v>41883</v>
      </c>
      <c r="C356" s="31">
        <v>975780</v>
      </c>
      <c r="D356" s="31">
        <v>3200</v>
      </c>
      <c r="E356" s="6">
        <v>176478</v>
      </c>
      <c r="F356" s="6">
        <v>0</v>
      </c>
      <c r="G356" s="6">
        <v>187889</v>
      </c>
      <c r="H356" s="6">
        <v>1838</v>
      </c>
      <c r="I356" s="6">
        <v>156242</v>
      </c>
      <c r="J356" s="31">
        <f t="shared" si="26"/>
        <v>1501427</v>
      </c>
      <c r="K356" s="122"/>
      <c r="L356" s="122"/>
      <c r="M356" s="122"/>
      <c r="N356" s="122"/>
      <c r="O356" s="122"/>
      <c r="P356" s="122"/>
      <c r="Q356" s="122"/>
    </row>
    <row r="357" spans="2:17" ht="12.75">
      <c r="B357" s="30">
        <v>41913</v>
      </c>
      <c r="C357" s="31">
        <v>984670</v>
      </c>
      <c r="D357" s="31">
        <v>3196</v>
      </c>
      <c r="E357" s="6">
        <v>178460</v>
      </c>
      <c r="F357" s="6">
        <v>0</v>
      </c>
      <c r="G357" s="6">
        <v>187002</v>
      </c>
      <c r="H357" s="6">
        <v>1830</v>
      </c>
      <c r="I357" s="6">
        <v>159179</v>
      </c>
      <c r="J357" s="31">
        <f aca="true" t="shared" si="27" ref="J357:J365">SUM(C357:I357)</f>
        <v>1514337</v>
      </c>
      <c r="K357" s="122"/>
      <c r="L357" s="122"/>
      <c r="M357" s="122"/>
      <c r="N357" s="122"/>
      <c r="O357" s="122"/>
      <c r="P357" s="122"/>
      <c r="Q357" s="122"/>
    </row>
    <row r="358" spans="2:17" ht="12.75">
      <c r="B358" s="30">
        <v>41944</v>
      </c>
      <c r="C358" s="31">
        <v>980799</v>
      </c>
      <c r="D358" s="31">
        <v>3195</v>
      </c>
      <c r="E358" s="6">
        <v>180277</v>
      </c>
      <c r="F358" s="6">
        <v>0</v>
      </c>
      <c r="G358" s="6">
        <v>187544</v>
      </c>
      <c r="H358" s="6">
        <v>1776</v>
      </c>
      <c r="I358" s="6">
        <v>159750</v>
      </c>
      <c r="J358" s="31">
        <f t="shared" si="27"/>
        <v>1513341</v>
      </c>
      <c r="K358" s="122"/>
      <c r="L358" s="122"/>
      <c r="M358" s="122"/>
      <c r="N358" s="122"/>
      <c r="O358" s="122"/>
      <c r="P358" s="122"/>
      <c r="Q358" s="122"/>
    </row>
    <row r="359" spans="2:17" ht="12.75">
      <c r="B359" s="30">
        <v>41974</v>
      </c>
      <c r="C359" s="31">
        <v>987559</v>
      </c>
      <c r="D359" s="31">
        <v>3193</v>
      </c>
      <c r="E359" s="6">
        <v>182207</v>
      </c>
      <c r="F359" s="6">
        <v>0</v>
      </c>
      <c r="G359" s="6">
        <v>190420</v>
      </c>
      <c r="H359" s="6">
        <v>1844</v>
      </c>
      <c r="I359" s="6">
        <v>162446</v>
      </c>
      <c r="J359" s="31">
        <f t="shared" si="27"/>
        <v>1527669</v>
      </c>
      <c r="K359" s="122"/>
      <c r="L359" s="122"/>
      <c r="M359" s="122"/>
      <c r="N359" s="122"/>
      <c r="O359" s="122"/>
      <c r="P359" s="122"/>
      <c r="Q359" s="122"/>
    </row>
    <row r="360" spans="2:17" ht="12.75">
      <c r="B360" s="30">
        <v>42005</v>
      </c>
      <c r="C360" s="31">
        <v>995445</v>
      </c>
      <c r="D360" s="31">
        <v>3193</v>
      </c>
      <c r="E360" s="6">
        <v>183236</v>
      </c>
      <c r="F360" s="6">
        <v>0</v>
      </c>
      <c r="G360" s="6">
        <v>190225</v>
      </c>
      <c r="H360" s="6">
        <v>1780</v>
      </c>
      <c r="I360" s="6">
        <v>90213</v>
      </c>
      <c r="J360" s="31">
        <f t="shared" si="27"/>
        <v>1464092</v>
      </c>
      <c r="K360" s="122"/>
      <c r="L360" s="122"/>
      <c r="M360" s="122"/>
      <c r="N360" s="122"/>
      <c r="O360" s="122"/>
      <c r="P360" s="122"/>
      <c r="Q360" s="122"/>
    </row>
    <row r="361" spans="2:17" ht="12.75">
      <c r="B361" s="30">
        <v>42036</v>
      </c>
      <c r="C361" s="31">
        <v>1016695</v>
      </c>
      <c r="D361" s="31">
        <v>3193</v>
      </c>
      <c r="E361" s="6">
        <v>183373</v>
      </c>
      <c r="F361" s="6">
        <v>0</v>
      </c>
      <c r="G361" s="6">
        <v>191466</v>
      </c>
      <c r="H361" s="6">
        <v>1825</v>
      </c>
      <c r="I361" s="6">
        <v>90749</v>
      </c>
      <c r="J361" s="31">
        <f t="shared" si="27"/>
        <v>1487301</v>
      </c>
      <c r="K361" s="122"/>
      <c r="L361" s="122"/>
      <c r="M361" s="122"/>
      <c r="N361" s="122"/>
      <c r="O361" s="122"/>
      <c r="P361" s="122"/>
      <c r="Q361" s="122"/>
    </row>
    <row r="362" spans="2:17" ht="12.75">
      <c r="B362" s="30">
        <v>42064</v>
      </c>
      <c r="C362" s="31">
        <v>1012637</v>
      </c>
      <c r="D362" s="31">
        <v>3193</v>
      </c>
      <c r="E362" s="6">
        <v>185143</v>
      </c>
      <c r="F362" s="6">
        <v>0</v>
      </c>
      <c r="G362" s="6">
        <v>191217</v>
      </c>
      <c r="H362" s="6">
        <v>1822</v>
      </c>
      <c r="I362" s="6">
        <v>92651</v>
      </c>
      <c r="J362" s="31">
        <f t="shared" si="27"/>
        <v>1486663</v>
      </c>
      <c r="K362" s="122"/>
      <c r="L362" s="122"/>
      <c r="M362" s="122"/>
      <c r="N362" s="122"/>
      <c r="O362" s="122"/>
      <c r="P362" s="122"/>
      <c r="Q362" s="122"/>
    </row>
    <row r="363" spans="2:17" ht="12.75">
      <c r="B363" s="30">
        <v>42095</v>
      </c>
      <c r="C363" s="31">
        <v>1019689</v>
      </c>
      <c r="D363" s="31">
        <v>3192</v>
      </c>
      <c r="E363" s="6">
        <v>186224</v>
      </c>
      <c r="F363" s="6">
        <v>0</v>
      </c>
      <c r="G363" s="6">
        <v>192999</v>
      </c>
      <c r="H363" s="6">
        <v>1796</v>
      </c>
      <c r="I363" s="6">
        <v>93723</v>
      </c>
      <c r="J363" s="31">
        <f t="shared" si="27"/>
        <v>1497623</v>
      </c>
      <c r="K363" s="122"/>
      <c r="L363" s="122"/>
      <c r="M363" s="122"/>
      <c r="N363" s="122"/>
      <c r="O363" s="122"/>
      <c r="P363" s="122"/>
      <c r="Q363" s="122"/>
    </row>
    <row r="364" spans="2:17" ht="12.75">
      <c r="B364" s="30">
        <v>42125</v>
      </c>
      <c r="C364" s="31">
        <v>1039668</v>
      </c>
      <c r="D364" s="31">
        <v>3189</v>
      </c>
      <c r="E364" s="6">
        <v>186936</v>
      </c>
      <c r="F364" s="6">
        <v>0</v>
      </c>
      <c r="G364" s="6">
        <v>195285</v>
      </c>
      <c r="H364" s="6">
        <v>1771</v>
      </c>
      <c r="I364" s="6">
        <v>94158</v>
      </c>
      <c r="J364" s="31">
        <f t="shared" si="27"/>
        <v>1521007</v>
      </c>
      <c r="K364" s="122"/>
      <c r="L364" s="122"/>
      <c r="M364" s="122"/>
      <c r="N364" s="122"/>
      <c r="O364" s="122"/>
      <c r="P364" s="122"/>
      <c r="Q364" s="122"/>
    </row>
    <row r="365" spans="2:17" ht="12.75">
      <c r="B365" s="30">
        <v>42156</v>
      </c>
      <c r="C365" s="31">
        <v>1045399</v>
      </c>
      <c r="D365" s="31">
        <v>3184</v>
      </c>
      <c r="E365" s="6">
        <v>188692</v>
      </c>
      <c r="F365" s="6">
        <v>0</v>
      </c>
      <c r="G365" s="6">
        <v>195341</v>
      </c>
      <c r="H365" s="6">
        <v>1688</v>
      </c>
      <c r="I365" s="6">
        <v>95268</v>
      </c>
      <c r="J365" s="31">
        <f t="shared" si="27"/>
        <v>1529572</v>
      </c>
      <c r="K365" s="122"/>
      <c r="L365" s="122"/>
      <c r="M365" s="122"/>
      <c r="N365" s="122"/>
      <c r="O365" s="122"/>
      <c r="P365" s="122"/>
      <c r="Q365" s="122"/>
    </row>
    <row r="366" spans="2:17" ht="12.75">
      <c r="B366" s="30">
        <v>42186</v>
      </c>
      <c r="C366" s="31">
        <v>1054836</v>
      </c>
      <c r="D366" s="31">
        <v>3182</v>
      </c>
      <c r="E366" s="6">
        <v>190064</v>
      </c>
      <c r="F366" s="6">
        <v>0</v>
      </c>
      <c r="G366" s="6">
        <v>195786</v>
      </c>
      <c r="H366" s="6">
        <v>1615</v>
      </c>
      <c r="I366" s="6">
        <v>95663</v>
      </c>
      <c r="J366" s="31">
        <f aca="true" t="shared" si="28" ref="J366:J371">SUM(C366:I366)</f>
        <v>1541146</v>
      </c>
      <c r="K366" s="122"/>
      <c r="L366" s="122"/>
      <c r="M366" s="122"/>
      <c r="N366" s="122"/>
      <c r="O366" s="122"/>
      <c r="P366" s="122"/>
      <c r="Q366" s="122"/>
    </row>
    <row r="367" spans="2:17" ht="12.75">
      <c r="B367" s="30">
        <v>42217</v>
      </c>
      <c r="C367" s="31">
        <v>1053514</v>
      </c>
      <c r="D367" s="31">
        <v>3181</v>
      </c>
      <c r="E367" s="6">
        <v>190664</v>
      </c>
      <c r="F367" s="6">
        <v>0</v>
      </c>
      <c r="G367" s="6">
        <v>196150</v>
      </c>
      <c r="H367" s="6">
        <v>1535</v>
      </c>
      <c r="I367" s="6">
        <v>95759</v>
      </c>
      <c r="J367" s="31">
        <f t="shared" si="28"/>
        <v>1540803</v>
      </c>
      <c r="K367" s="122"/>
      <c r="L367" s="122"/>
      <c r="M367" s="122"/>
      <c r="N367" s="122"/>
      <c r="O367" s="122"/>
      <c r="P367" s="122"/>
      <c r="Q367" s="122"/>
    </row>
    <row r="368" spans="2:17" ht="12.75">
      <c r="B368" s="30">
        <v>42248</v>
      </c>
      <c r="C368" s="31">
        <v>1056595</v>
      </c>
      <c r="D368" s="31">
        <v>3180</v>
      </c>
      <c r="E368" s="6">
        <v>191303</v>
      </c>
      <c r="F368" s="6">
        <v>0</v>
      </c>
      <c r="G368" s="6">
        <v>197097</v>
      </c>
      <c r="H368" s="6">
        <v>1492</v>
      </c>
      <c r="I368" s="6">
        <v>96018</v>
      </c>
      <c r="J368" s="31">
        <f t="shared" si="28"/>
        <v>1545685</v>
      </c>
      <c r="K368" s="122"/>
      <c r="L368" s="122"/>
      <c r="M368" s="122"/>
      <c r="N368" s="122"/>
      <c r="O368" s="122"/>
      <c r="P368" s="122"/>
      <c r="Q368" s="122"/>
    </row>
    <row r="369" spans="2:17" ht="12.75">
      <c r="B369" s="30">
        <v>42278</v>
      </c>
      <c r="C369" s="31">
        <v>1072047</v>
      </c>
      <c r="D369" s="31">
        <v>3179</v>
      </c>
      <c r="E369" s="6">
        <v>192304</v>
      </c>
      <c r="F369" s="6">
        <v>0</v>
      </c>
      <c r="G369" s="6">
        <v>197859</v>
      </c>
      <c r="H369" s="6">
        <v>1465</v>
      </c>
      <c r="I369" s="6">
        <v>96225</v>
      </c>
      <c r="J369" s="31">
        <f t="shared" si="28"/>
        <v>1563079</v>
      </c>
      <c r="K369" s="122"/>
      <c r="L369" s="122"/>
      <c r="M369" s="122"/>
      <c r="N369" s="122"/>
      <c r="O369" s="122"/>
      <c r="P369" s="122"/>
      <c r="Q369" s="122"/>
    </row>
    <row r="370" spans="2:17" ht="12.75">
      <c r="B370" s="30">
        <v>42309</v>
      </c>
      <c r="C370" s="31">
        <v>1066300</v>
      </c>
      <c r="D370" s="31">
        <v>3179</v>
      </c>
      <c r="E370" s="6">
        <v>193504</v>
      </c>
      <c r="F370" s="6">
        <v>0</v>
      </c>
      <c r="G370" s="6">
        <v>197223</v>
      </c>
      <c r="H370" s="6">
        <v>1452</v>
      </c>
      <c r="I370" s="6">
        <v>96249</v>
      </c>
      <c r="J370" s="31">
        <f t="shared" si="28"/>
        <v>1557907</v>
      </c>
      <c r="K370" s="122"/>
      <c r="L370" s="122"/>
      <c r="M370" s="122"/>
      <c r="N370" s="122"/>
      <c r="O370" s="122"/>
      <c r="P370" s="122"/>
      <c r="Q370" s="122"/>
    </row>
    <row r="371" spans="2:17" ht="12.75">
      <c r="B371" s="30">
        <v>42339</v>
      </c>
      <c r="C371" s="31">
        <v>1084944</v>
      </c>
      <c r="D371" s="31">
        <v>3178</v>
      </c>
      <c r="E371" s="6">
        <v>194724</v>
      </c>
      <c r="F371" s="6">
        <v>0</v>
      </c>
      <c r="G371" s="6">
        <v>200896</v>
      </c>
      <c r="H371" s="6">
        <v>1425</v>
      </c>
      <c r="I371" s="6">
        <v>97465</v>
      </c>
      <c r="J371" s="31">
        <f t="shared" si="28"/>
        <v>1582632</v>
      </c>
      <c r="K371" s="122"/>
      <c r="L371" s="122"/>
      <c r="M371" s="122"/>
      <c r="N371" s="122"/>
      <c r="O371" s="122"/>
      <c r="P371" s="122"/>
      <c r="Q371" s="122"/>
    </row>
    <row r="372" spans="2:17" ht="12.75">
      <c r="B372" s="30">
        <v>42370</v>
      </c>
      <c r="C372" s="31">
        <v>1085859</v>
      </c>
      <c r="D372" s="31">
        <v>3176</v>
      </c>
      <c r="E372" s="6">
        <v>193895</v>
      </c>
      <c r="F372" s="6">
        <v>0</v>
      </c>
      <c r="G372" s="6">
        <v>196054</v>
      </c>
      <c r="H372" s="6">
        <v>1103</v>
      </c>
      <c r="I372" s="6">
        <v>97307</v>
      </c>
      <c r="J372" s="31">
        <f>SUM(C372:I372)</f>
        <v>1577394</v>
      </c>
      <c r="K372" s="122"/>
      <c r="L372" s="122"/>
      <c r="M372" s="122"/>
      <c r="N372" s="122"/>
      <c r="O372" s="122"/>
      <c r="P372" s="122"/>
      <c r="Q372" s="122"/>
    </row>
    <row r="373" spans="2:17" ht="12.75">
      <c r="B373" s="30">
        <v>42401</v>
      </c>
      <c r="C373" s="31">
        <v>1104490</v>
      </c>
      <c r="D373" s="31">
        <v>3175</v>
      </c>
      <c r="E373" s="6">
        <v>193561</v>
      </c>
      <c r="F373" s="6">
        <v>0</v>
      </c>
      <c r="G373" s="6">
        <v>197471</v>
      </c>
      <c r="H373" s="6">
        <v>1368</v>
      </c>
      <c r="I373" s="6">
        <v>96994</v>
      </c>
      <c r="J373" s="31">
        <f>SUM(C373:I373)</f>
        <v>1597059</v>
      </c>
      <c r="K373" s="122"/>
      <c r="L373" s="122"/>
      <c r="M373" s="122"/>
      <c r="N373" s="122"/>
      <c r="O373" s="122"/>
      <c r="P373" s="122"/>
      <c r="Q373" s="122"/>
    </row>
    <row r="374" spans="2:17" ht="12.75">
      <c r="B374" s="30">
        <v>42430</v>
      </c>
      <c r="C374" s="31">
        <v>1116087</v>
      </c>
      <c r="D374" s="31">
        <v>3174</v>
      </c>
      <c r="E374" s="6">
        <v>193778</v>
      </c>
      <c r="F374" s="6">
        <v>0</v>
      </c>
      <c r="G374" s="6">
        <v>197330</v>
      </c>
      <c r="H374" s="6">
        <v>1321</v>
      </c>
      <c r="I374" s="6">
        <v>96565</v>
      </c>
      <c r="J374" s="31">
        <f>SUM(C374:I374)</f>
        <v>1608255</v>
      </c>
      <c r="K374" s="122"/>
      <c r="L374" s="122"/>
      <c r="M374" s="122"/>
      <c r="N374" s="122"/>
      <c r="O374" s="122"/>
      <c r="P374" s="122"/>
      <c r="Q374" s="122"/>
    </row>
    <row r="375" spans="2:17" ht="12.75">
      <c r="B375" s="30">
        <v>42461</v>
      </c>
      <c r="C375" s="31">
        <v>1123104</v>
      </c>
      <c r="D375" s="31">
        <v>3173</v>
      </c>
      <c r="E375" s="6">
        <v>193775</v>
      </c>
      <c r="F375" s="6">
        <v>0</v>
      </c>
      <c r="G375" s="6">
        <v>197615</v>
      </c>
      <c r="H375" s="6">
        <v>1296</v>
      </c>
      <c r="I375" s="6">
        <v>96710</v>
      </c>
      <c r="J375" s="31">
        <f>SUM(C375:I375)</f>
        <v>1615673</v>
      </c>
      <c r="K375" s="122"/>
      <c r="L375" s="122"/>
      <c r="M375" s="122"/>
      <c r="N375" s="122"/>
      <c r="O375" s="122"/>
      <c r="P375" s="122"/>
      <c r="Q375" s="122"/>
    </row>
    <row r="376" spans="2:17" ht="12.75">
      <c r="B376" s="30">
        <v>42491</v>
      </c>
      <c r="C376" s="31">
        <v>1116367</v>
      </c>
      <c r="D376" s="31">
        <v>3171</v>
      </c>
      <c r="E376" s="6">
        <v>193920</v>
      </c>
      <c r="F376" s="6">
        <v>0</v>
      </c>
      <c r="G376" s="6">
        <v>202334</v>
      </c>
      <c r="H376" s="6">
        <v>1296</v>
      </c>
      <c r="I376" s="6">
        <v>96688</v>
      </c>
      <c r="J376" s="31">
        <f aca="true" t="shared" si="29" ref="J376:J392">SUM(C376:I376)</f>
        <v>1613776</v>
      </c>
      <c r="K376" s="122"/>
      <c r="L376" s="122"/>
      <c r="M376" s="122"/>
      <c r="N376" s="122"/>
      <c r="O376" s="122"/>
      <c r="P376" s="122"/>
      <c r="Q376" s="122"/>
    </row>
    <row r="377" spans="2:17" ht="12.75">
      <c r="B377" s="30">
        <v>42522</v>
      </c>
      <c r="C377" s="31">
        <v>1125568</v>
      </c>
      <c r="D377" s="31">
        <v>3168</v>
      </c>
      <c r="E377" s="6">
        <v>193515</v>
      </c>
      <c r="F377" s="6">
        <v>0</v>
      </c>
      <c r="G377" s="6">
        <v>202616</v>
      </c>
      <c r="H377" s="6">
        <v>1243</v>
      </c>
      <c r="I377" s="6">
        <v>96093</v>
      </c>
      <c r="J377" s="31">
        <f t="shared" si="29"/>
        <v>1622203</v>
      </c>
      <c r="K377" s="122"/>
      <c r="L377" s="122"/>
      <c r="M377" s="122"/>
      <c r="N377" s="122"/>
      <c r="O377" s="122"/>
      <c r="P377" s="122"/>
      <c r="Q377" s="122"/>
    </row>
    <row r="378" spans="2:17" ht="12.75">
      <c r="B378" s="30">
        <v>42552</v>
      </c>
      <c r="C378" s="31">
        <v>1132475</v>
      </c>
      <c r="D378" s="31">
        <v>3165</v>
      </c>
      <c r="E378" s="6">
        <v>193804</v>
      </c>
      <c r="F378" s="6">
        <v>0</v>
      </c>
      <c r="G378" s="6">
        <v>202254</v>
      </c>
      <c r="H378" s="6">
        <v>1213</v>
      </c>
      <c r="I378" s="6">
        <v>95755</v>
      </c>
      <c r="J378" s="31">
        <f t="shared" si="29"/>
        <v>1628666</v>
      </c>
      <c r="K378" s="122"/>
      <c r="L378" s="122"/>
      <c r="M378" s="122"/>
      <c r="N378" s="122"/>
      <c r="O378" s="122"/>
      <c r="P378" s="122"/>
      <c r="Q378" s="122"/>
    </row>
    <row r="379" spans="2:17" ht="12.75">
      <c r="B379" s="30">
        <v>42583</v>
      </c>
      <c r="C379" s="31">
        <v>1141176</v>
      </c>
      <c r="D379" s="31">
        <v>3165</v>
      </c>
      <c r="E379" s="6">
        <v>194203</v>
      </c>
      <c r="F379" s="6">
        <v>0</v>
      </c>
      <c r="G379" s="6">
        <v>206948</v>
      </c>
      <c r="H379" s="6">
        <v>1159</v>
      </c>
      <c r="I379" s="6">
        <v>95721</v>
      </c>
      <c r="J379" s="31">
        <f t="shared" si="29"/>
        <v>1642372</v>
      </c>
      <c r="K379" s="122"/>
      <c r="L379" s="122"/>
      <c r="M379" s="122"/>
      <c r="N379" s="122"/>
      <c r="O379" s="122"/>
      <c r="P379" s="122"/>
      <c r="Q379" s="122"/>
    </row>
    <row r="380" spans="2:17" ht="12.75">
      <c r="B380" s="30">
        <v>42614</v>
      </c>
      <c r="C380" s="31">
        <v>1153168</v>
      </c>
      <c r="D380" s="31">
        <v>3164</v>
      </c>
      <c r="E380" s="6">
        <v>193869</v>
      </c>
      <c r="F380" s="6">
        <v>0</v>
      </c>
      <c r="G380" s="6">
        <v>208868</v>
      </c>
      <c r="H380" s="6">
        <v>1154</v>
      </c>
      <c r="I380" s="6">
        <v>95283</v>
      </c>
      <c r="J380" s="31">
        <f t="shared" si="29"/>
        <v>1655506</v>
      </c>
      <c r="K380" s="122"/>
      <c r="L380" s="122"/>
      <c r="M380" s="122"/>
      <c r="N380" s="122"/>
      <c r="O380" s="122"/>
      <c r="P380" s="122"/>
      <c r="Q380" s="122"/>
    </row>
    <row r="381" spans="2:17" ht="12.75">
      <c r="B381" s="30">
        <v>42644</v>
      </c>
      <c r="C381" s="31">
        <v>1160972</v>
      </c>
      <c r="D381" s="31">
        <v>3163</v>
      </c>
      <c r="E381" s="6">
        <v>193736</v>
      </c>
      <c r="F381" s="6">
        <v>0</v>
      </c>
      <c r="G381" s="6">
        <v>213746</v>
      </c>
      <c r="H381" s="6">
        <v>1139</v>
      </c>
      <c r="I381" s="6">
        <v>94772</v>
      </c>
      <c r="J381" s="31">
        <f t="shared" si="29"/>
        <v>1667528</v>
      </c>
      <c r="K381" s="122"/>
      <c r="L381" s="122"/>
      <c r="M381" s="122"/>
      <c r="N381" s="122"/>
      <c r="O381" s="122"/>
      <c r="P381" s="122"/>
      <c r="Q381" s="122"/>
    </row>
    <row r="382" spans="2:17" ht="12.75">
      <c r="B382" s="30">
        <v>42675</v>
      </c>
      <c r="C382" s="31">
        <v>1185956</v>
      </c>
      <c r="D382" s="31">
        <v>3162</v>
      </c>
      <c r="E382" s="6">
        <v>193455</v>
      </c>
      <c r="F382" s="6">
        <v>0</v>
      </c>
      <c r="G382" s="6">
        <v>219058</v>
      </c>
      <c r="H382" s="6">
        <v>1114</v>
      </c>
      <c r="I382" s="6">
        <v>95069</v>
      </c>
      <c r="J382" s="31">
        <f t="shared" si="29"/>
        <v>1697814</v>
      </c>
      <c r="K382" s="122"/>
      <c r="L382" s="122"/>
      <c r="M382" s="122"/>
      <c r="N382" s="122"/>
      <c r="O382" s="122"/>
      <c r="P382" s="122"/>
      <c r="Q382" s="122"/>
    </row>
    <row r="383" spans="2:17" ht="12.75">
      <c r="B383" s="30">
        <v>42705</v>
      </c>
      <c r="C383" s="31">
        <v>1174419</v>
      </c>
      <c r="D383" s="31">
        <v>3160</v>
      </c>
      <c r="E383" s="6">
        <v>204604</v>
      </c>
      <c r="F383" s="6">
        <v>0</v>
      </c>
      <c r="G383" s="6">
        <v>225857</v>
      </c>
      <c r="H383" s="6">
        <v>1111</v>
      </c>
      <c r="I383" s="6">
        <v>95904</v>
      </c>
      <c r="J383" s="31">
        <f t="shared" si="29"/>
        <v>1705055</v>
      </c>
      <c r="K383" s="122"/>
      <c r="L383" s="122"/>
      <c r="M383" s="122"/>
      <c r="N383" s="122"/>
      <c r="O383" s="122"/>
      <c r="P383" s="122"/>
      <c r="Q383" s="122"/>
    </row>
    <row r="384" spans="2:17" ht="12.75">
      <c r="B384" s="30">
        <v>42736</v>
      </c>
      <c r="C384" s="31">
        <v>1188214</v>
      </c>
      <c r="D384" s="31">
        <v>3160</v>
      </c>
      <c r="E384" s="6">
        <v>204235</v>
      </c>
      <c r="F384" s="6">
        <v>0</v>
      </c>
      <c r="G384" s="6">
        <v>233157</v>
      </c>
      <c r="H384" s="6">
        <v>1050</v>
      </c>
      <c r="I384" s="6">
        <v>95731</v>
      </c>
      <c r="J384" s="31">
        <f t="shared" si="29"/>
        <v>1725547</v>
      </c>
      <c r="K384" s="122"/>
      <c r="L384" s="122"/>
      <c r="M384" s="122"/>
      <c r="N384" s="122"/>
      <c r="O384" s="122"/>
      <c r="P384" s="122"/>
      <c r="Q384" s="122"/>
    </row>
    <row r="385" spans="2:17" ht="12.75">
      <c r="B385" s="30">
        <v>42767</v>
      </c>
      <c r="C385" s="31">
        <v>1197045</v>
      </c>
      <c r="D385" s="31">
        <v>3158</v>
      </c>
      <c r="E385" s="6">
        <v>191840</v>
      </c>
      <c r="F385" s="6">
        <v>0</v>
      </c>
      <c r="G385" s="6">
        <v>236852</v>
      </c>
      <c r="H385" s="6">
        <v>677</v>
      </c>
      <c r="I385" s="6">
        <v>96449</v>
      </c>
      <c r="J385" s="31">
        <f t="shared" si="29"/>
        <v>1726021</v>
      </c>
      <c r="K385" s="122"/>
      <c r="L385" s="122"/>
      <c r="M385" s="122"/>
      <c r="N385" s="122"/>
      <c r="O385" s="122"/>
      <c r="P385" s="122"/>
      <c r="Q385" s="122"/>
    </row>
    <row r="386" spans="2:17" ht="12.75">
      <c r="B386" s="30">
        <v>42795</v>
      </c>
      <c r="C386" s="31">
        <v>1206375</v>
      </c>
      <c r="D386" s="31">
        <v>3157</v>
      </c>
      <c r="E386" s="6">
        <v>191901</v>
      </c>
      <c r="F386" s="6">
        <v>0</v>
      </c>
      <c r="G386" s="6">
        <v>242991</v>
      </c>
      <c r="H386" s="6">
        <v>511</v>
      </c>
      <c r="I386" s="6">
        <v>97096</v>
      </c>
      <c r="J386" s="31">
        <f t="shared" si="29"/>
        <v>1742031</v>
      </c>
      <c r="K386" s="122"/>
      <c r="L386" s="122"/>
      <c r="M386" s="122"/>
      <c r="N386" s="122"/>
      <c r="O386" s="122"/>
      <c r="P386" s="122"/>
      <c r="Q386" s="122"/>
    </row>
    <row r="387" spans="2:17" ht="12.75">
      <c r="B387" s="30">
        <v>42826</v>
      </c>
      <c r="C387" s="31">
        <v>1215167</v>
      </c>
      <c r="D387" s="31">
        <v>3153</v>
      </c>
      <c r="E387" s="6">
        <v>191554</v>
      </c>
      <c r="F387" s="6">
        <v>0</v>
      </c>
      <c r="G387" s="6">
        <v>247306</v>
      </c>
      <c r="H387" s="6">
        <v>408</v>
      </c>
      <c r="I387" s="6">
        <v>97694</v>
      </c>
      <c r="J387" s="31">
        <f t="shared" si="29"/>
        <v>1755282</v>
      </c>
      <c r="K387" s="122"/>
      <c r="L387" s="122"/>
      <c r="M387" s="122"/>
      <c r="N387" s="122"/>
      <c r="O387" s="122"/>
      <c r="P387" s="122"/>
      <c r="Q387" s="122"/>
    </row>
    <row r="388" spans="2:17" ht="12.75">
      <c r="B388" s="30">
        <v>42856</v>
      </c>
      <c r="C388" s="31">
        <v>1223875</v>
      </c>
      <c r="D388" s="31">
        <v>3150</v>
      </c>
      <c r="E388" s="6">
        <v>191624</v>
      </c>
      <c r="F388" s="6">
        <v>0</v>
      </c>
      <c r="G388" s="6">
        <v>253726</v>
      </c>
      <c r="H388" s="6">
        <v>376</v>
      </c>
      <c r="I388" s="6">
        <v>98060</v>
      </c>
      <c r="J388" s="31">
        <f t="shared" si="29"/>
        <v>1770811</v>
      </c>
      <c r="K388" s="122"/>
      <c r="L388" s="122"/>
      <c r="M388" s="122"/>
      <c r="N388" s="122"/>
      <c r="O388" s="122"/>
      <c r="P388" s="122"/>
      <c r="Q388" s="122"/>
    </row>
    <row r="389" spans="2:17" ht="12.75">
      <c r="B389" s="30">
        <v>42887</v>
      </c>
      <c r="C389" s="31">
        <v>1232116</v>
      </c>
      <c r="D389" s="31">
        <v>3146</v>
      </c>
      <c r="E389" s="6">
        <v>190924</v>
      </c>
      <c r="F389" s="6">
        <v>2</v>
      </c>
      <c r="G389" s="6">
        <v>264123</v>
      </c>
      <c r="H389" s="6">
        <v>376</v>
      </c>
      <c r="I389" s="6">
        <v>98476</v>
      </c>
      <c r="J389" s="31">
        <f t="shared" si="29"/>
        <v>1789163</v>
      </c>
      <c r="K389" s="122"/>
      <c r="L389" s="122"/>
      <c r="M389" s="122"/>
      <c r="N389" s="122"/>
      <c r="O389" s="122"/>
      <c r="P389" s="122"/>
      <c r="Q389" s="122"/>
    </row>
    <row r="390" spans="2:17" ht="12.75">
      <c r="B390" s="30">
        <v>42917</v>
      </c>
      <c r="C390" s="31">
        <v>1253398</v>
      </c>
      <c r="D390" s="31">
        <v>3143</v>
      </c>
      <c r="E390" s="6">
        <v>190766</v>
      </c>
      <c r="F390" s="6">
        <v>9</v>
      </c>
      <c r="G390" s="6">
        <v>270216</v>
      </c>
      <c r="H390" s="6">
        <v>376</v>
      </c>
      <c r="I390" s="6">
        <v>98750</v>
      </c>
      <c r="J390" s="31">
        <f t="shared" si="29"/>
        <v>1816658</v>
      </c>
      <c r="K390" s="122"/>
      <c r="L390" s="122"/>
      <c r="M390" s="122"/>
      <c r="N390" s="122"/>
      <c r="O390" s="122"/>
      <c r="P390" s="122"/>
      <c r="Q390" s="122"/>
    </row>
    <row r="391" spans="2:17" ht="12.75">
      <c r="B391" s="30">
        <v>42948</v>
      </c>
      <c r="C391" s="31">
        <v>1250872</v>
      </c>
      <c r="D391" s="31">
        <v>3137</v>
      </c>
      <c r="E391" s="6">
        <v>191306</v>
      </c>
      <c r="F391" s="6">
        <v>13</v>
      </c>
      <c r="G391" s="6">
        <v>281656</v>
      </c>
      <c r="H391" s="6">
        <v>375</v>
      </c>
      <c r="I391" s="6">
        <v>98497</v>
      </c>
      <c r="J391" s="31">
        <f t="shared" si="29"/>
        <v>1825856</v>
      </c>
      <c r="K391" s="122"/>
      <c r="L391" s="122"/>
      <c r="M391" s="122"/>
      <c r="N391" s="122"/>
      <c r="O391" s="122"/>
      <c r="P391" s="122"/>
      <c r="Q391" s="122"/>
    </row>
    <row r="392" spans="2:17" ht="12.75">
      <c r="B392" s="30">
        <v>42979</v>
      </c>
      <c r="C392" s="31">
        <v>1269640</v>
      </c>
      <c r="D392" s="31">
        <v>3136</v>
      </c>
      <c r="E392" s="6">
        <v>190822</v>
      </c>
      <c r="F392" s="6">
        <v>15</v>
      </c>
      <c r="G392" s="6">
        <v>303350</v>
      </c>
      <c r="H392" s="6">
        <v>375</v>
      </c>
      <c r="I392" s="6">
        <v>97563</v>
      </c>
      <c r="J392" s="31">
        <f t="shared" si="29"/>
        <v>1864901</v>
      </c>
      <c r="K392" s="122"/>
      <c r="L392" s="122"/>
      <c r="M392" s="122"/>
      <c r="N392" s="122"/>
      <c r="O392" s="122"/>
      <c r="P392" s="122"/>
      <c r="Q392" s="122"/>
    </row>
    <row r="393" spans="2:17" ht="12.75">
      <c r="B393" s="30">
        <v>43009</v>
      </c>
      <c r="C393" s="31">
        <v>1280389</v>
      </c>
      <c r="D393" s="31">
        <v>3133</v>
      </c>
      <c r="E393" s="6">
        <v>190738</v>
      </c>
      <c r="F393" s="6">
        <v>45</v>
      </c>
      <c r="G393" s="6">
        <v>310156</v>
      </c>
      <c r="H393" s="6">
        <v>376</v>
      </c>
      <c r="I393" s="6">
        <v>96760</v>
      </c>
      <c r="J393" s="31">
        <f aca="true" t="shared" si="30" ref="J393:J398">SUM(C393:I393)</f>
        <v>1881597</v>
      </c>
      <c r="K393" s="122"/>
      <c r="L393" s="122"/>
      <c r="M393" s="122"/>
      <c r="N393" s="122"/>
      <c r="O393" s="122"/>
      <c r="P393" s="122"/>
      <c r="Q393" s="122"/>
    </row>
    <row r="394" spans="2:17" ht="12.75">
      <c r="B394" s="30">
        <v>43040</v>
      </c>
      <c r="C394" s="31">
        <v>1288282</v>
      </c>
      <c r="D394" s="31">
        <v>3131</v>
      </c>
      <c r="E394" s="6">
        <v>190898</v>
      </c>
      <c r="F394" s="6">
        <v>66</v>
      </c>
      <c r="G394" s="6">
        <v>320436</v>
      </c>
      <c r="H394" s="6">
        <v>459</v>
      </c>
      <c r="I394" s="6">
        <v>96468</v>
      </c>
      <c r="J394" s="31">
        <f t="shared" si="30"/>
        <v>1899740</v>
      </c>
      <c r="K394" s="122"/>
      <c r="L394" s="122"/>
      <c r="M394" s="122"/>
      <c r="N394" s="122"/>
      <c r="O394" s="122"/>
      <c r="P394" s="122"/>
      <c r="Q394" s="122"/>
    </row>
    <row r="395" spans="2:17" ht="12.75">
      <c r="B395" s="30">
        <v>43070</v>
      </c>
      <c r="C395" s="31">
        <v>1296388</v>
      </c>
      <c r="D395" s="31">
        <v>3134</v>
      </c>
      <c r="E395" s="6">
        <v>190786</v>
      </c>
      <c r="F395" s="6">
        <v>99</v>
      </c>
      <c r="G395" s="6">
        <v>331362</v>
      </c>
      <c r="H395" s="6">
        <v>0</v>
      </c>
      <c r="I395" s="6">
        <v>96503</v>
      </c>
      <c r="J395" s="31">
        <f t="shared" si="30"/>
        <v>1918272</v>
      </c>
      <c r="K395" s="122"/>
      <c r="L395" s="122"/>
      <c r="M395" s="122"/>
      <c r="N395" s="122"/>
      <c r="O395" s="122"/>
      <c r="P395" s="122"/>
      <c r="Q395" s="122"/>
    </row>
    <row r="396" spans="2:17" ht="12.75">
      <c r="B396" s="30">
        <v>43101</v>
      </c>
      <c r="C396" s="31">
        <v>1304197</v>
      </c>
      <c r="D396" s="31">
        <v>3132</v>
      </c>
      <c r="E396" s="6">
        <v>190906</v>
      </c>
      <c r="F396" s="6">
        <v>115</v>
      </c>
      <c r="G396" s="6">
        <v>339968</v>
      </c>
      <c r="H396" s="6">
        <v>0</v>
      </c>
      <c r="I396" s="6">
        <v>95835</v>
      </c>
      <c r="J396" s="31">
        <f t="shared" si="30"/>
        <v>1934153</v>
      </c>
      <c r="K396" s="122"/>
      <c r="L396" s="122"/>
      <c r="M396" s="122"/>
      <c r="N396" s="122"/>
      <c r="O396" s="122"/>
      <c r="P396" s="122"/>
      <c r="Q396" s="122"/>
    </row>
    <row r="397" spans="2:17" ht="12.75">
      <c r="B397" s="30">
        <v>43132</v>
      </c>
      <c r="C397" s="31">
        <v>1301733</v>
      </c>
      <c r="D397" s="31">
        <v>3130</v>
      </c>
      <c r="E397" s="6">
        <v>190206</v>
      </c>
      <c r="F397" s="6">
        <v>115</v>
      </c>
      <c r="G397" s="6">
        <v>353826</v>
      </c>
      <c r="H397" s="6">
        <v>0</v>
      </c>
      <c r="I397" s="6">
        <v>95904</v>
      </c>
      <c r="J397" s="31">
        <f t="shared" si="30"/>
        <v>1944914</v>
      </c>
      <c r="K397" s="122"/>
      <c r="L397" s="122"/>
      <c r="M397" s="122"/>
      <c r="N397" s="122"/>
      <c r="O397" s="122"/>
      <c r="P397" s="122"/>
      <c r="Q397" s="122"/>
    </row>
    <row r="398" spans="2:17" ht="12.75">
      <c r="B398" s="30">
        <v>43160</v>
      </c>
      <c r="C398" s="31">
        <v>1322243</v>
      </c>
      <c r="D398" s="31">
        <v>3129</v>
      </c>
      <c r="E398" s="6">
        <v>190611</v>
      </c>
      <c r="F398" s="6">
        <v>119</v>
      </c>
      <c r="G398" s="6">
        <v>372538</v>
      </c>
      <c r="H398" s="6">
        <v>0</v>
      </c>
      <c r="I398" s="6">
        <v>95614</v>
      </c>
      <c r="J398" s="31">
        <f t="shared" si="30"/>
        <v>1984254</v>
      </c>
      <c r="K398" s="122"/>
      <c r="L398" s="122"/>
      <c r="M398" s="122"/>
      <c r="N398" s="122"/>
      <c r="O398" s="122"/>
      <c r="P398" s="122"/>
      <c r="Q398" s="122"/>
    </row>
    <row r="399" spans="2:10" ht="13.5" customHeight="1">
      <c r="B399" s="33" t="s">
        <v>207</v>
      </c>
      <c r="C399" s="130"/>
      <c r="D399" s="130"/>
      <c r="E399" s="130"/>
      <c r="F399" s="95"/>
      <c r="G399" s="130"/>
      <c r="H399" s="130"/>
      <c r="I399" s="130"/>
      <c r="J399" s="130"/>
    </row>
    <row r="400" spans="2:10" ht="13.5" customHeight="1">
      <c r="B400" s="33"/>
      <c r="C400" s="187"/>
      <c r="D400" s="187"/>
      <c r="E400" s="187"/>
      <c r="F400" s="187"/>
      <c r="G400" s="187"/>
      <c r="H400" s="187"/>
      <c r="I400" s="187"/>
      <c r="J400" s="130"/>
    </row>
    <row r="401" spans="2:21" s="40" customFormat="1" ht="12.75">
      <c r="B401" s="35" t="s">
        <v>194</v>
      </c>
      <c r="C401" s="34"/>
      <c r="D401" s="34"/>
      <c r="E401" s="34"/>
      <c r="F401" s="34"/>
      <c r="G401" s="34"/>
      <c r="H401" s="34"/>
      <c r="I401" s="34"/>
      <c r="J401" s="34"/>
      <c r="K401"/>
      <c r="L401"/>
      <c r="M401"/>
      <c r="N401"/>
      <c r="O401"/>
      <c r="P401"/>
      <c r="Q401"/>
      <c r="R401"/>
      <c r="S401"/>
      <c r="T401"/>
      <c r="U401"/>
    </row>
    <row r="402" spans="2:21" s="40" customFormat="1" ht="12.75">
      <c r="B402" s="63" t="s">
        <v>214</v>
      </c>
      <c r="C402" s="63"/>
      <c r="D402" s="63"/>
      <c r="E402" s="63"/>
      <c r="F402" s="63"/>
      <c r="G402" s="129"/>
      <c r="H402" s="63"/>
      <c r="I402" s="63"/>
      <c r="J402" s="63"/>
      <c r="K402"/>
      <c r="L402"/>
      <c r="M402"/>
      <c r="N402"/>
      <c r="O402"/>
      <c r="P402"/>
      <c r="Q402"/>
      <c r="R402"/>
      <c r="S402"/>
      <c r="T402"/>
      <c r="U402"/>
    </row>
    <row r="403" spans="2:28" s="38" customFormat="1" ht="12.75">
      <c r="B403" s="241"/>
      <c r="C403" s="238" t="s">
        <v>18</v>
      </c>
      <c r="D403" s="240"/>
      <c r="E403" s="238" t="s">
        <v>125</v>
      </c>
      <c r="F403" s="240"/>
      <c r="G403" s="238" t="s">
        <v>121</v>
      </c>
      <c r="H403" s="240"/>
      <c r="I403" s="238" t="s">
        <v>126</v>
      </c>
      <c r="J403" s="240"/>
      <c r="K403" s="238" t="s">
        <v>56</v>
      </c>
      <c r="L403" s="240"/>
      <c r="M403" s="238" t="s">
        <v>127</v>
      </c>
      <c r="N403" s="240"/>
      <c r="O403" s="238" t="s">
        <v>128</v>
      </c>
      <c r="P403" s="240"/>
      <c r="Q403" s="238" t="s">
        <v>46</v>
      </c>
      <c r="R403" s="239"/>
      <c r="S403"/>
      <c r="T403"/>
      <c r="U403"/>
      <c r="V403"/>
      <c r="W403"/>
      <c r="X403"/>
      <c r="Y403"/>
      <c r="Z403"/>
      <c r="AA403"/>
      <c r="AB403"/>
    </row>
    <row r="404" spans="2:28" s="38" customFormat="1" ht="25.5">
      <c r="B404" s="243"/>
      <c r="C404" s="20" t="s">
        <v>164</v>
      </c>
      <c r="D404" s="20" t="s">
        <v>165</v>
      </c>
      <c r="E404" s="20" t="s">
        <v>164</v>
      </c>
      <c r="F404" s="20" t="s">
        <v>165</v>
      </c>
      <c r="G404" s="20" t="s">
        <v>164</v>
      </c>
      <c r="H404" s="20" t="s">
        <v>165</v>
      </c>
      <c r="I404" s="20" t="s">
        <v>164</v>
      </c>
      <c r="J404" s="20" t="s">
        <v>165</v>
      </c>
      <c r="K404" s="20" t="s">
        <v>164</v>
      </c>
      <c r="L404" s="20" t="s">
        <v>165</v>
      </c>
      <c r="M404" s="20" t="s">
        <v>164</v>
      </c>
      <c r="N404" s="20" t="s">
        <v>165</v>
      </c>
      <c r="O404" s="20" t="s">
        <v>164</v>
      </c>
      <c r="P404" s="20" t="s">
        <v>165</v>
      </c>
      <c r="Q404" s="20" t="s">
        <v>164</v>
      </c>
      <c r="R404" s="20" t="s">
        <v>165</v>
      </c>
      <c r="S404"/>
      <c r="T404"/>
      <c r="U404"/>
      <c r="V404"/>
      <c r="W404"/>
      <c r="X404"/>
      <c r="Y404"/>
      <c r="Z404"/>
      <c r="AA404"/>
      <c r="AB404"/>
    </row>
    <row r="405" spans="2:37" ht="12.75">
      <c r="B405" s="30">
        <v>37316</v>
      </c>
      <c r="C405" s="39">
        <v>0</v>
      </c>
      <c r="D405" s="31">
        <v>284855.917</v>
      </c>
      <c r="E405" s="39">
        <v>0</v>
      </c>
      <c r="F405" s="39">
        <v>0</v>
      </c>
      <c r="G405" s="39">
        <v>0</v>
      </c>
      <c r="H405" s="31">
        <v>14.64</v>
      </c>
      <c r="I405" s="39">
        <v>0</v>
      </c>
      <c r="J405" s="39">
        <v>0</v>
      </c>
      <c r="K405" s="39">
        <v>0</v>
      </c>
      <c r="L405" s="31">
        <v>37.855</v>
      </c>
      <c r="M405" s="39">
        <v>0</v>
      </c>
      <c r="N405" s="39">
        <v>0</v>
      </c>
      <c r="O405" s="39">
        <v>0</v>
      </c>
      <c r="P405" s="39">
        <v>0</v>
      </c>
      <c r="Q405" s="39">
        <v>0</v>
      </c>
      <c r="R405" s="31">
        <v>284908.412</v>
      </c>
      <c r="T405" s="114"/>
      <c r="U405" s="114"/>
      <c r="V405" s="114"/>
      <c r="W405" s="114"/>
      <c r="X405" s="114"/>
      <c r="Y405" s="114"/>
      <c r="Z405" s="114"/>
      <c r="AA405" s="114"/>
      <c r="AB405" s="114"/>
      <c r="AC405" s="114"/>
      <c r="AD405" s="114"/>
      <c r="AE405" s="114"/>
      <c r="AF405" s="114"/>
      <c r="AG405" s="114"/>
      <c r="AH405" s="114"/>
      <c r="AI405" s="114"/>
      <c r="AJ405" s="114"/>
      <c r="AK405" s="114"/>
    </row>
    <row r="406" spans="2:31" ht="12.75">
      <c r="B406" s="30">
        <v>37347</v>
      </c>
      <c r="C406" s="39">
        <v>0</v>
      </c>
      <c r="D406" s="31">
        <v>314061.331</v>
      </c>
      <c r="E406" s="39">
        <v>0</v>
      </c>
      <c r="F406" s="39">
        <v>0</v>
      </c>
      <c r="G406" s="39">
        <v>0</v>
      </c>
      <c r="H406" s="31">
        <v>31.249</v>
      </c>
      <c r="I406" s="39">
        <v>0</v>
      </c>
      <c r="J406" s="39">
        <v>0</v>
      </c>
      <c r="K406" s="39">
        <v>0</v>
      </c>
      <c r="L406" s="31">
        <v>181.955</v>
      </c>
      <c r="M406" s="39">
        <v>0</v>
      </c>
      <c r="N406" s="39">
        <v>0</v>
      </c>
      <c r="O406" s="39">
        <v>0</v>
      </c>
      <c r="P406" s="39">
        <v>0</v>
      </c>
      <c r="Q406" s="39">
        <v>0</v>
      </c>
      <c r="R406" s="31">
        <v>314274.53500000003</v>
      </c>
      <c r="T406" s="114"/>
      <c r="U406" s="114"/>
      <c r="V406" s="114"/>
      <c r="W406" s="114"/>
      <c r="X406" s="114"/>
      <c r="Y406" s="114"/>
      <c r="Z406" s="114"/>
      <c r="AA406" s="114"/>
      <c r="AB406" s="114"/>
      <c r="AC406" s="114"/>
      <c r="AD406" s="114"/>
      <c r="AE406" s="114"/>
    </row>
    <row r="407" spans="2:31" ht="12.75">
      <c r="B407" s="30">
        <v>37377</v>
      </c>
      <c r="C407" s="39">
        <v>0</v>
      </c>
      <c r="D407" s="31">
        <v>322489.84</v>
      </c>
      <c r="E407" s="39">
        <v>0</v>
      </c>
      <c r="F407" s="39">
        <v>0</v>
      </c>
      <c r="G407" s="39">
        <v>0</v>
      </c>
      <c r="H407" s="31">
        <v>135.952</v>
      </c>
      <c r="I407" s="39">
        <v>0</v>
      </c>
      <c r="J407" s="39">
        <v>0</v>
      </c>
      <c r="K407" s="39">
        <v>0</v>
      </c>
      <c r="L407" s="31">
        <v>347.795</v>
      </c>
      <c r="M407" s="39">
        <v>0</v>
      </c>
      <c r="N407" s="39">
        <v>0</v>
      </c>
      <c r="O407" s="39">
        <v>0</v>
      </c>
      <c r="P407" s="39">
        <v>0</v>
      </c>
      <c r="Q407" s="39">
        <v>0</v>
      </c>
      <c r="R407" s="31">
        <v>322973.587</v>
      </c>
      <c r="T407" s="114"/>
      <c r="U407" s="114"/>
      <c r="V407" s="114"/>
      <c r="W407" s="114"/>
      <c r="X407" s="114"/>
      <c r="Y407" s="114"/>
      <c r="Z407" s="114"/>
      <c r="AA407" s="114"/>
      <c r="AB407" s="114"/>
      <c r="AC407" s="114"/>
      <c r="AD407" s="114"/>
      <c r="AE407" s="114"/>
    </row>
    <row r="408" spans="2:31" ht="12.75">
      <c r="B408" s="30">
        <v>37408</v>
      </c>
      <c r="C408" s="39">
        <v>0</v>
      </c>
      <c r="D408" s="31">
        <v>327625.979</v>
      </c>
      <c r="E408" s="39">
        <v>0</v>
      </c>
      <c r="F408" s="39">
        <v>0</v>
      </c>
      <c r="G408" s="39">
        <v>0</v>
      </c>
      <c r="H408" s="31">
        <v>663.4</v>
      </c>
      <c r="I408" s="39">
        <v>0</v>
      </c>
      <c r="J408" s="39">
        <v>0</v>
      </c>
      <c r="K408" s="39">
        <v>0</v>
      </c>
      <c r="L408" s="31">
        <v>673.969</v>
      </c>
      <c r="M408" s="39">
        <v>0</v>
      </c>
      <c r="N408" s="39">
        <v>0</v>
      </c>
      <c r="O408" s="39">
        <v>0</v>
      </c>
      <c r="P408" s="39">
        <v>0</v>
      </c>
      <c r="Q408" s="39">
        <v>0</v>
      </c>
      <c r="R408" s="31">
        <v>328963.348</v>
      </c>
      <c r="T408" s="114"/>
      <c r="U408" s="114"/>
      <c r="V408" s="114"/>
      <c r="W408" s="114"/>
      <c r="X408" s="114"/>
      <c r="Y408" s="114"/>
      <c r="Z408" s="114"/>
      <c r="AA408" s="114"/>
      <c r="AB408" s="114"/>
      <c r="AC408" s="114"/>
      <c r="AD408" s="114"/>
      <c r="AE408" s="114"/>
    </row>
    <row r="409" spans="2:31" ht="12.75">
      <c r="B409" s="30">
        <v>37438</v>
      </c>
      <c r="C409" s="39">
        <v>0</v>
      </c>
      <c r="D409" s="31">
        <v>329388.677</v>
      </c>
      <c r="E409" s="39">
        <v>0</v>
      </c>
      <c r="F409" s="39">
        <v>0</v>
      </c>
      <c r="G409" s="39">
        <v>0</v>
      </c>
      <c r="H409" s="31">
        <v>1292.215</v>
      </c>
      <c r="I409" s="39">
        <v>0</v>
      </c>
      <c r="J409" s="39">
        <v>0</v>
      </c>
      <c r="K409" s="39">
        <v>0</v>
      </c>
      <c r="L409" s="31">
        <v>1277</v>
      </c>
      <c r="M409" s="39">
        <v>0</v>
      </c>
      <c r="N409" s="39">
        <v>0</v>
      </c>
      <c r="O409" s="39">
        <v>0</v>
      </c>
      <c r="P409" s="39">
        <v>0</v>
      </c>
      <c r="Q409" s="39">
        <v>0</v>
      </c>
      <c r="R409" s="31">
        <v>331957.89200000005</v>
      </c>
      <c r="T409" s="114"/>
      <c r="U409" s="114"/>
      <c r="V409" s="114"/>
      <c r="W409" s="114"/>
      <c r="X409" s="114"/>
      <c r="Y409" s="114"/>
      <c r="Z409" s="114"/>
      <c r="AA409" s="114"/>
      <c r="AB409" s="114"/>
      <c r="AC409" s="114"/>
      <c r="AD409" s="114"/>
      <c r="AE409" s="114"/>
    </row>
    <row r="410" spans="2:31" ht="12.75">
      <c r="B410" s="30">
        <v>37469</v>
      </c>
      <c r="C410" s="39">
        <v>0</v>
      </c>
      <c r="D410" s="31">
        <v>342752.927</v>
      </c>
      <c r="E410" s="39">
        <v>0</v>
      </c>
      <c r="F410" s="31">
        <v>483.883129</v>
      </c>
      <c r="G410" s="39">
        <v>0</v>
      </c>
      <c r="H410" s="31">
        <v>2262.435</v>
      </c>
      <c r="I410" s="39">
        <v>0</v>
      </c>
      <c r="J410" s="39">
        <v>0</v>
      </c>
      <c r="K410" s="39">
        <v>0</v>
      </c>
      <c r="L410" s="31">
        <v>1647.909</v>
      </c>
      <c r="M410" s="39">
        <v>0</v>
      </c>
      <c r="N410" s="39">
        <v>0</v>
      </c>
      <c r="O410" s="39">
        <v>0</v>
      </c>
      <c r="P410" s="31">
        <v>3.262</v>
      </c>
      <c r="Q410" s="39">
        <v>0</v>
      </c>
      <c r="R410" s="31">
        <v>347150.416129</v>
      </c>
      <c r="T410" s="114"/>
      <c r="U410" s="114"/>
      <c r="V410" s="114"/>
      <c r="W410" s="114"/>
      <c r="X410" s="114"/>
      <c r="Y410" s="114"/>
      <c r="Z410" s="114"/>
      <c r="AA410" s="114"/>
      <c r="AB410" s="114"/>
      <c r="AC410" s="114"/>
      <c r="AD410" s="114"/>
      <c r="AE410" s="114"/>
    </row>
    <row r="411" spans="2:31" ht="12.75">
      <c r="B411" s="30">
        <v>37500</v>
      </c>
      <c r="C411" s="39">
        <v>0</v>
      </c>
      <c r="D411" s="31">
        <v>344299.733</v>
      </c>
      <c r="E411" s="39">
        <v>0</v>
      </c>
      <c r="F411" s="31">
        <v>607.455227</v>
      </c>
      <c r="G411" s="39">
        <v>0</v>
      </c>
      <c r="H411" s="31">
        <v>3778.254</v>
      </c>
      <c r="I411" s="39">
        <v>0</v>
      </c>
      <c r="J411" s="39">
        <v>0</v>
      </c>
      <c r="K411" s="39">
        <v>0</v>
      </c>
      <c r="L411" s="31">
        <v>3207.757</v>
      </c>
      <c r="M411" s="39">
        <v>0</v>
      </c>
      <c r="N411" s="31">
        <v>0.59</v>
      </c>
      <c r="O411" s="39">
        <v>0</v>
      </c>
      <c r="P411" s="31">
        <v>151.214</v>
      </c>
      <c r="Q411" s="39">
        <v>0</v>
      </c>
      <c r="R411" s="31">
        <v>352045.003227</v>
      </c>
      <c r="T411" s="114"/>
      <c r="U411" s="114"/>
      <c r="V411" s="114"/>
      <c r="W411" s="114"/>
      <c r="X411" s="114"/>
      <c r="Y411" s="114"/>
      <c r="Z411" s="114"/>
      <c r="AA411" s="114"/>
      <c r="AB411" s="114"/>
      <c r="AC411" s="114"/>
      <c r="AD411" s="114"/>
      <c r="AE411" s="114"/>
    </row>
    <row r="412" spans="2:31" ht="12.75">
      <c r="B412" s="30">
        <v>37530</v>
      </c>
      <c r="C412" s="39">
        <v>0</v>
      </c>
      <c r="D412" s="31">
        <v>345379.614</v>
      </c>
      <c r="E412" s="39">
        <v>0</v>
      </c>
      <c r="F412" s="31">
        <v>710.260877</v>
      </c>
      <c r="G412" s="39">
        <v>0</v>
      </c>
      <c r="H412" s="31">
        <v>5076.504</v>
      </c>
      <c r="I412" s="39">
        <v>0</v>
      </c>
      <c r="J412" s="39">
        <v>0</v>
      </c>
      <c r="K412" s="39">
        <v>0</v>
      </c>
      <c r="L412" s="31">
        <v>4417.308</v>
      </c>
      <c r="M412" s="39">
        <v>0</v>
      </c>
      <c r="N412" s="31">
        <v>40.253</v>
      </c>
      <c r="O412" s="39">
        <v>0</v>
      </c>
      <c r="P412" s="31">
        <v>198.996</v>
      </c>
      <c r="Q412" s="39">
        <v>0</v>
      </c>
      <c r="R412" s="31">
        <v>355822.93587700004</v>
      </c>
      <c r="T412" s="114"/>
      <c r="U412" s="114"/>
      <c r="V412" s="114"/>
      <c r="W412" s="114"/>
      <c r="X412" s="114"/>
      <c r="Y412" s="114"/>
      <c r="Z412" s="114"/>
      <c r="AA412" s="114"/>
      <c r="AB412" s="114"/>
      <c r="AC412" s="114"/>
      <c r="AD412" s="114"/>
      <c r="AE412" s="114"/>
    </row>
    <row r="413" spans="2:31" ht="12.75">
      <c r="B413" s="30">
        <v>37561</v>
      </c>
      <c r="C413" s="39">
        <v>0</v>
      </c>
      <c r="D413" s="31">
        <v>346856.837</v>
      </c>
      <c r="E413" s="39">
        <v>0</v>
      </c>
      <c r="F413" s="31">
        <v>786.498559</v>
      </c>
      <c r="G413" s="39">
        <v>0</v>
      </c>
      <c r="H413" s="31">
        <v>6384.124</v>
      </c>
      <c r="I413" s="39">
        <v>0</v>
      </c>
      <c r="J413" s="39">
        <v>0</v>
      </c>
      <c r="K413" s="39">
        <v>0</v>
      </c>
      <c r="L413" s="31">
        <v>5870.496</v>
      </c>
      <c r="M413" s="39">
        <v>0</v>
      </c>
      <c r="N413" s="31">
        <v>84.53</v>
      </c>
      <c r="O413" s="39">
        <v>0</v>
      </c>
      <c r="P413" s="31">
        <v>245.025</v>
      </c>
      <c r="Q413" s="39">
        <v>0</v>
      </c>
      <c r="R413" s="31">
        <v>360227.5105590001</v>
      </c>
      <c r="T413" s="114"/>
      <c r="U413" s="114"/>
      <c r="V413" s="114"/>
      <c r="W413" s="114"/>
      <c r="X413" s="114"/>
      <c r="Y413" s="114"/>
      <c r="Z413" s="114"/>
      <c r="AA413" s="114"/>
      <c r="AB413" s="114"/>
      <c r="AC413" s="114"/>
      <c r="AD413" s="114"/>
      <c r="AE413" s="114"/>
    </row>
    <row r="414" spans="2:31" ht="12.75">
      <c r="B414" s="30">
        <v>37591</v>
      </c>
      <c r="C414" s="39">
        <v>0</v>
      </c>
      <c r="D414" s="31">
        <v>352718.315</v>
      </c>
      <c r="E414" s="39">
        <v>0</v>
      </c>
      <c r="F414" s="31">
        <v>927.73048</v>
      </c>
      <c r="G414" s="39">
        <v>0</v>
      </c>
      <c r="H414" s="31">
        <v>9085.463</v>
      </c>
      <c r="I414" s="39">
        <v>0</v>
      </c>
      <c r="J414" s="39">
        <v>0</v>
      </c>
      <c r="K414" s="39">
        <v>0</v>
      </c>
      <c r="L414" s="31">
        <v>8233.493</v>
      </c>
      <c r="M414" s="39">
        <v>0</v>
      </c>
      <c r="N414" s="31">
        <v>113.396</v>
      </c>
      <c r="O414" s="39">
        <v>0</v>
      </c>
      <c r="P414" s="31">
        <v>524.25</v>
      </c>
      <c r="Q414" s="39">
        <v>0</v>
      </c>
      <c r="R414" s="31">
        <v>371602.64748000004</v>
      </c>
      <c r="T414" s="114"/>
      <c r="U414" s="114"/>
      <c r="V414" s="114"/>
      <c r="W414" s="114"/>
      <c r="X414" s="114"/>
      <c r="Y414" s="114"/>
      <c r="Z414" s="114"/>
      <c r="AA414" s="114"/>
      <c r="AB414" s="114"/>
      <c r="AC414" s="114"/>
      <c r="AD414" s="114"/>
      <c r="AE414" s="114"/>
    </row>
    <row r="415" spans="2:31" ht="12.75">
      <c r="B415" s="30">
        <v>37622</v>
      </c>
      <c r="C415" s="39">
        <v>0</v>
      </c>
      <c r="D415" s="31">
        <v>359684.034</v>
      </c>
      <c r="E415" s="39">
        <v>0</v>
      </c>
      <c r="F415" s="31">
        <v>1033.0828990000002</v>
      </c>
      <c r="G415" s="39">
        <v>0</v>
      </c>
      <c r="H415" s="31">
        <v>11237</v>
      </c>
      <c r="I415" s="39">
        <v>0</v>
      </c>
      <c r="J415" s="39">
        <v>0</v>
      </c>
      <c r="K415" s="39">
        <v>0</v>
      </c>
      <c r="L415" s="31">
        <v>11588.626</v>
      </c>
      <c r="M415" s="39">
        <v>0</v>
      </c>
      <c r="N415" s="31">
        <v>141.077</v>
      </c>
      <c r="O415" s="39">
        <v>0</v>
      </c>
      <c r="P415" s="31">
        <v>617.887</v>
      </c>
      <c r="Q415" s="39">
        <v>0</v>
      </c>
      <c r="R415" s="31">
        <v>384301.7068989999</v>
      </c>
      <c r="T415" s="114"/>
      <c r="U415" s="114"/>
      <c r="V415" s="114"/>
      <c r="W415" s="114"/>
      <c r="X415" s="114"/>
      <c r="Y415" s="114"/>
      <c r="Z415" s="114"/>
      <c r="AA415" s="114"/>
      <c r="AB415" s="114"/>
      <c r="AC415" s="114"/>
      <c r="AD415" s="114"/>
      <c r="AE415" s="114"/>
    </row>
    <row r="416" spans="2:31" ht="12.75">
      <c r="B416" s="30">
        <v>37653</v>
      </c>
      <c r="C416" s="39">
        <v>0</v>
      </c>
      <c r="D416" s="31">
        <v>373708.583</v>
      </c>
      <c r="E416" s="39">
        <v>0</v>
      </c>
      <c r="F416" s="31">
        <v>1119.872307</v>
      </c>
      <c r="G416" s="39">
        <v>0</v>
      </c>
      <c r="H416" s="31">
        <v>13203</v>
      </c>
      <c r="I416" s="39">
        <v>0</v>
      </c>
      <c r="J416" s="39">
        <v>0</v>
      </c>
      <c r="K416" s="39">
        <v>0</v>
      </c>
      <c r="L416" s="31">
        <v>13089.92</v>
      </c>
      <c r="M416" s="39">
        <v>0</v>
      </c>
      <c r="N416" s="31">
        <v>184.066</v>
      </c>
      <c r="O416" s="39">
        <v>0</v>
      </c>
      <c r="P416" s="31">
        <v>697.803</v>
      </c>
      <c r="Q416" s="39">
        <v>0</v>
      </c>
      <c r="R416" s="31">
        <v>402003.24430699996</v>
      </c>
      <c r="T416" s="114"/>
      <c r="U416" s="114"/>
      <c r="V416" s="114"/>
      <c r="W416" s="114"/>
      <c r="X416" s="114"/>
      <c r="Y416" s="114"/>
      <c r="Z416" s="114"/>
      <c r="AA416" s="114"/>
      <c r="AB416" s="114"/>
      <c r="AC416" s="114"/>
      <c r="AD416" s="114"/>
      <c r="AE416" s="114"/>
    </row>
    <row r="417" spans="2:31" ht="12.75">
      <c r="B417" s="30">
        <v>37681</v>
      </c>
      <c r="C417" s="39">
        <v>0</v>
      </c>
      <c r="D417" s="31">
        <v>387446.773</v>
      </c>
      <c r="E417" s="39">
        <v>0</v>
      </c>
      <c r="F417" s="31">
        <v>1205.020095</v>
      </c>
      <c r="G417" s="39">
        <v>0</v>
      </c>
      <c r="H417" s="31">
        <v>14984</v>
      </c>
      <c r="I417" s="39">
        <v>0</v>
      </c>
      <c r="J417" s="39">
        <v>0</v>
      </c>
      <c r="K417" s="39">
        <v>0</v>
      </c>
      <c r="L417" s="31">
        <v>14348.779</v>
      </c>
      <c r="M417" s="39">
        <v>0</v>
      </c>
      <c r="N417" s="31">
        <v>209.537</v>
      </c>
      <c r="O417" s="39">
        <v>0</v>
      </c>
      <c r="P417" s="31">
        <v>853.385</v>
      </c>
      <c r="Q417" s="39">
        <v>0</v>
      </c>
      <c r="R417" s="31">
        <v>419047.494095</v>
      </c>
      <c r="T417" s="114"/>
      <c r="U417" s="114"/>
      <c r="V417" s="114"/>
      <c r="W417" s="114"/>
      <c r="X417" s="114"/>
      <c r="Y417" s="114"/>
      <c r="Z417" s="114"/>
      <c r="AA417" s="114"/>
      <c r="AB417" s="114"/>
      <c r="AC417" s="114"/>
      <c r="AD417" s="114"/>
      <c r="AE417" s="114"/>
    </row>
    <row r="418" spans="2:31" ht="12.75">
      <c r="B418" s="30">
        <v>37712</v>
      </c>
      <c r="C418" s="39">
        <v>0</v>
      </c>
      <c r="D418" s="31">
        <v>405499.8</v>
      </c>
      <c r="E418" s="39">
        <v>0</v>
      </c>
      <c r="F418" s="31">
        <v>1351.549593</v>
      </c>
      <c r="G418" s="39">
        <v>0</v>
      </c>
      <c r="H418" s="31">
        <v>16983</v>
      </c>
      <c r="I418" s="39">
        <v>0</v>
      </c>
      <c r="J418" s="39">
        <v>0</v>
      </c>
      <c r="K418" s="39">
        <v>0</v>
      </c>
      <c r="L418" s="31">
        <v>16012.725</v>
      </c>
      <c r="M418" s="39">
        <v>0</v>
      </c>
      <c r="N418" s="31">
        <v>232.129</v>
      </c>
      <c r="O418" s="39">
        <v>0</v>
      </c>
      <c r="P418" s="31">
        <v>932.935</v>
      </c>
      <c r="Q418" s="39">
        <v>0</v>
      </c>
      <c r="R418" s="31">
        <v>441012.13859299995</v>
      </c>
      <c r="T418" s="114"/>
      <c r="U418" s="114"/>
      <c r="V418" s="114"/>
      <c r="W418" s="114"/>
      <c r="X418" s="114"/>
      <c r="Y418" s="114"/>
      <c r="Z418" s="114"/>
      <c r="AA418" s="114"/>
      <c r="AB418" s="114"/>
      <c r="AC418" s="114"/>
      <c r="AD418" s="114"/>
      <c r="AE418" s="114"/>
    </row>
    <row r="419" spans="2:31" ht="12.75">
      <c r="B419" s="30">
        <v>37742</v>
      </c>
      <c r="C419" s="39">
        <v>0</v>
      </c>
      <c r="D419" s="31">
        <v>420707.007</v>
      </c>
      <c r="E419" s="39">
        <v>0</v>
      </c>
      <c r="F419" s="31">
        <v>1429.4098610000003</v>
      </c>
      <c r="G419" s="39">
        <v>0</v>
      </c>
      <c r="H419" s="31">
        <v>19431</v>
      </c>
      <c r="I419" s="39">
        <v>0</v>
      </c>
      <c r="J419" s="39">
        <v>0</v>
      </c>
      <c r="K419" s="39">
        <v>0</v>
      </c>
      <c r="L419" s="31">
        <v>18556.606</v>
      </c>
      <c r="M419" s="39">
        <v>0</v>
      </c>
      <c r="N419" s="31">
        <v>261.826</v>
      </c>
      <c r="O419" s="39">
        <v>0</v>
      </c>
      <c r="P419" s="31">
        <v>1033.091</v>
      </c>
      <c r="Q419" s="39">
        <v>0</v>
      </c>
      <c r="R419" s="31">
        <v>461418.93986100005</v>
      </c>
      <c r="T419" s="114"/>
      <c r="U419" s="114"/>
      <c r="V419" s="114"/>
      <c r="W419" s="114"/>
      <c r="X419" s="114"/>
      <c r="Y419" s="114"/>
      <c r="Z419" s="114"/>
      <c r="AA419" s="114"/>
      <c r="AB419" s="114"/>
      <c r="AC419" s="114"/>
      <c r="AD419" s="114"/>
      <c r="AE419" s="114"/>
    </row>
    <row r="420" spans="2:31" ht="12.75">
      <c r="B420" s="30">
        <v>37773</v>
      </c>
      <c r="C420" s="39">
        <v>0</v>
      </c>
      <c r="D420" s="31">
        <v>425947.493</v>
      </c>
      <c r="E420" s="39">
        <v>0</v>
      </c>
      <c r="F420" s="31">
        <v>1508.909042</v>
      </c>
      <c r="G420" s="39">
        <v>0</v>
      </c>
      <c r="H420" s="31">
        <v>21461</v>
      </c>
      <c r="I420" s="39">
        <v>0</v>
      </c>
      <c r="J420" s="39">
        <v>0</v>
      </c>
      <c r="K420" s="39">
        <v>0</v>
      </c>
      <c r="L420" s="31">
        <v>19911</v>
      </c>
      <c r="M420" s="39">
        <v>0</v>
      </c>
      <c r="N420" s="31">
        <v>289.205</v>
      </c>
      <c r="O420" s="39">
        <v>0</v>
      </c>
      <c r="P420" s="31">
        <v>1179.503</v>
      </c>
      <c r="Q420" s="39">
        <v>0</v>
      </c>
      <c r="R420" s="31">
        <v>470297.1100420001</v>
      </c>
      <c r="T420" s="114"/>
      <c r="U420" s="114"/>
      <c r="V420" s="114"/>
      <c r="W420" s="114"/>
      <c r="X420" s="114"/>
      <c r="Y420" s="114"/>
      <c r="Z420" s="114"/>
      <c r="AA420" s="114"/>
      <c r="AB420" s="114"/>
      <c r="AC420" s="114"/>
      <c r="AD420" s="114"/>
      <c r="AE420" s="114"/>
    </row>
    <row r="421" spans="2:31" ht="12.75">
      <c r="B421" s="30">
        <v>37803</v>
      </c>
      <c r="C421" s="39">
        <v>0</v>
      </c>
      <c r="D421" s="31">
        <v>437429.704</v>
      </c>
      <c r="E421" s="39">
        <v>0</v>
      </c>
      <c r="F421" s="31">
        <v>1574.6797220000003</v>
      </c>
      <c r="G421" s="39">
        <v>0</v>
      </c>
      <c r="H421" s="31">
        <v>23838</v>
      </c>
      <c r="I421" s="39">
        <v>0</v>
      </c>
      <c r="J421" s="39">
        <v>0</v>
      </c>
      <c r="K421" s="39">
        <v>0</v>
      </c>
      <c r="L421" s="31">
        <v>21504</v>
      </c>
      <c r="M421" s="39">
        <v>0</v>
      </c>
      <c r="N421" s="31">
        <v>300</v>
      </c>
      <c r="O421" s="39">
        <v>0</v>
      </c>
      <c r="P421" s="31">
        <v>1260</v>
      </c>
      <c r="Q421" s="39">
        <v>0</v>
      </c>
      <c r="R421" s="31">
        <v>485906.383722</v>
      </c>
      <c r="T421" s="114"/>
      <c r="U421" s="114"/>
      <c r="V421" s="114"/>
      <c r="W421" s="114"/>
      <c r="X421" s="114"/>
      <c r="Y421" s="114"/>
      <c r="Z421" s="114"/>
      <c r="AA421" s="114"/>
      <c r="AB421" s="114"/>
      <c r="AC421" s="114"/>
      <c r="AD421" s="114"/>
      <c r="AE421" s="114"/>
    </row>
    <row r="422" spans="2:31" ht="12.75">
      <c r="B422" s="30">
        <v>37834</v>
      </c>
      <c r="C422" s="39">
        <v>0</v>
      </c>
      <c r="D422" s="31">
        <v>442750.463</v>
      </c>
      <c r="E422" s="39">
        <v>0</v>
      </c>
      <c r="F422" s="31">
        <v>1644.1405250000003</v>
      </c>
      <c r="G422" s="39">
        <v>0</v>
      </c>
      <c r="H422" s="31">
        <v>26048</v>
      </c>
      <c r="I422" s="39">
        <v>0</v>
      </c>
      <c r="J422" s="39">
        <v>0</v>
      </c>
      <c r="K422" s="39">
        <v>0</v>
      </c>
      <c r="L422" s="31">
        <v>24481</v>
      </c>
      <c r="M422" s="39">
        <v>0</v>
      </c>
      <c r="N422" s="31">
        <v>328</v>
      </c>
      <c r="O422" s="39">
        <v>0</v>
      </c>
      <c r="P422" s="31">
        <v>1461</v>
      </c>
      <c r="Q422" s="39">
        <v>0</v>
      </c>
      <c r="R422" s="31">
        <v>496712.603525</v>
      </c>
      <c r="T422" s="114"/>
      <c r="U422" s="114"/>
      <c r="V422" s="114"/>
      <c r="W422" s="114"/>
      <c r="X422" s="114"/>
      <c r="Y422" s="114"/>
      <c r="Z422" s="114"/>
      <c r="AA422" s="114"/>
      <c r="AB422" s="114"/>
      <c r="AC422" s="114"/>
      <c r="AD422" s="114"/>
      <c r="AE422" s="114"/>
    </row>
    <row r="423" spans="2:31" ht="12.75">
      <c r="B423" s="30">
        <v>37865</v>
      </c>
      <c r="C423" s="39">
        <v>0</v>
      </c>
      <c r="D423" s="31">
        <v>448783.097</v>
      </c>
      <c r="E423" s="39">
        <v>0</v>
      </c>
      <c r="F423" s="31">
        <v>1640.390985</v>
      </c>
      <c r="G423" s="39">
        <v>0</v>
      </c>
      <c r="H423" s="31">
        <v>27883</v>
      </c>
      <c r="I423" s="39">
        <v>0</v>
      </c>
      <c r="J423" s="39">
        <v>0</v>
      </c>
      <c r="K423" s="39">
        <v>0</v>
      </c>
      <c r="L423" s="31">
        <v>26201</v>
      </c>
      <c r="M423" s="39">
        <v>0</v>
      </c>
      <c r="N423" s="31">
        <v>359</v>
      </c>
      <c r="O423" s="39">
        <v>0</v>
      </c>
      <c r="P423" s="31">
        <v>1597</v>
      </c>
      <c r="Q423" s="39">
        <v>0</v>
      </c>
      <c r="R423" s="31">
        <v>506463.487985</v>
      </c>
      <c r="T423" s="114"/>
      <c r="U423" s="114"/>
      <c r="V423" s="114"/>
      <c r="W423" s="114"/>
      <c r="X423" s="114"/>
      <c r="Y423" s="114"/>
      <c r="Z423" s="114"/>
      <c r="AA423" s="114"/>
      <c r="AB423" s="114"/>
      <c r="AC423" s="114"/>
      <c r="AD423" s="114"/>
      <c r="AE423" s="114"/>
    </row>
    <row r="424" spans="2:31" ht="12.75">
      <c r="B424" s="30">
        <v>37895</v>
      </c>
      <c r="C424" s="39">
        <v>0</v>
      </c>
      <c r="D424" s="31">
        <v>460439.157</v>
      </c>
      <c r="E424" s="39">
        <v>0</v>
      </c>
      <c r="F424" s="31">
        <v>1691.3778620000003</v>
      </c>
      <c r="G424" s="39">
        <v>0</v>
      </c>
      <c r="H424" s="31">
        <v>29867</v>
      </c>
      <c r="I424" s="39">
        <v>0</v>
      </c>
      <c r="J424" s="39">
        <v>0</v>
      </c>
      <c r="K424" s="39">
        <v>0</v>
      </c>
      <c r="L424" s="31">
        <v>28824</v>
      </c>
      <c r="M424" s="39">
        <v>0</v>
      </c>
      <c r="N424" s="31">
        <v>396</v>
      </c>
      <c r="O424" s="39">
        <v>0</v>
      </c>
      <c r="P424" s="31">
        <v>1664</v>
      </c>
      <c r="Q424" s="39">
        <v>0</v>
      </c>
      <c r="R424" s="31">
        <v>522881.53486200003</v>
      </c>
      <c r="T424" s="114"/>
      <c r="U424" s="114"/>
      <c r="V424" s="114"/>
      <c r="W424" s="114"/>
      <c r="X424" s="114"/>
      <c r="Y424" s="114"/>
      <c r="Z424" s="114"/>
      <c r="AA424" s="114"/>
      <c r="AB424" s="114"/>
      <c r="AC424" s="114"/>
      <c r="AD424" s="114"/>
      <c r="AE424" s="114"/>
    </row>
    <row r="425" spans="2:31" ht="12.75">
      <c r="B425" s="30">
        <v>37926</v>
      </c>
      <c r="C425" s="39">
        <v>0</v>
      </c>
      <c r="D425" s="31">
        <v>459793.724</v>
      </c>
      <c r="E425" s="39">
        <v>0</v>
      </c>
      <c r="F425" s="31">
        <v>1661.842875</v>
      </c>
      <c r="G425" s="39">
        <v>0</v>
      </c>
      <c r="H425" s="31">
        <v>31690</v>
      </c>
      <c r="I425" s="39">
        <v>0</v>
      </c>
      <c r="J425" s="39">
        <v>0</v>
      </c>
      <c r="K425" s="39">
        <v>0</v>
      </c>
      <c r="L425" s="31">
        <v>28103</v>
      </c>
      <c r="M425" s="39">
        <v>0</v>
      </c>
      <c r="N425" s="31">
        <v>426</v>
      </c>
      <c r="O425" s="39">
        <v>0</v>
      </c>
      <c r="P425" s="31">
        <v>1697</v>
      </c>
      <c r="Q425" s="39">
        <v>0</v>
      </c>
      <c r="R425" s="31">
        <v>523371.56687499996</v>
      </c>
      <c r="T425" s="114"/>
      <c r="U425" s="114"/>
      <c r="V425" s="114"/>
      <c r="W425" s="114"/>
      <c r="X425" s="114"/>
      <c r="Y425" s="114"/>
      <c r="Z425" s="114"/>
      <c r="AA425" s="114"/>
      <c r="AB425" s="114"/>
      <c r="AC425" s="114"/>
      <c r="AD425" s="114"/>
      <c r="AE425" s="114"/>
    </row>
    <row r="426" spans="2:31" ht="12.75">
      <c r="B426" s="30">
        <v>37956</v>
      </c>
      <c r="C426" s="39">
        <v>0</v>
      </c>
      <c r="D426" s="31">
        <v>471929.887</v>
      </c>
      <c r="E426" s="39">
        <v>0</v>
      </c>
      <c r="F426" s="31">
        <v>1676.206558</v>
      </c>
      <c r="G426" s="39">
        <v>0</v>
      </c>
      <c r="H426" s="31">
        <v>34359</v>
      </c>
      <c r="I426" s="39">
        <v>0</v>
      </c>
      <c r="J426" s="39">
        <v>0</v>
      </c>
      <c r="K426" s="39">
        <v>0</v>
      </c>
      <c r="L426" s="31">
        <v>33756</v>
      </c>
      <c r="M426" s="39">
        <v>0</v>
      </c>
      <c r="N426" s="31">
        <v>453</v>
      </c>
      <c r="O426" s="39">
        <v>0</v>
      </c>
      <c r="P426" s="31">
        <v>1769</v>
      </c>
      <c r="Q426" s="39">
        <v>0</v>
      </c>
      <c r="R426" s="31">
        <v>543943.0935579999</v>
      </c>
      <c r="T426" s="114"/>
      <c r="U426" s="114"/>
      <c r="V426" s="114"/>
      <c r="W426" s="114"/>
      <c r="X426" s="114"/>
      <c r="Y426" s="114"/>
      <c r="Z426" s="114"/>
      <c r="AA426" s="114"/>
      <c r="AB426" s="114"/>
      <c r="AC426" s="114"/>
      <c r="AD426" s="114"/>
      <c r="AE426" s="114"/>
    </row>
    <row r="427" spans="2:31" ht="12.75">
      <c r="B427" s="30">
        <v>37987</v>
      </c>
      <c r="C427" s="39">
        <v>0</v>
      </c>
      <c r="D427" s="31">
        <v>486879.963</v>
      </c>
      <c r="E427" s="39">
        <v>0</v>
      </c>
      <c r="F427" s="31">
        <v>1653.0453130000003</v>
      </c>
      <c r="G427" s="39">
        <v>0</v>
      </c>
      <c r="H427" s="31">
        <v>36398.180089999994</v>
      </c>
      <c r="I427" s="39">
        <v>0</v>
      </c>
      <c r="J427" s="39">
        <v>0</v>
      </c>
      <c r="K427" s="39">
        <v>0</v>
      </c>
      <c r="L427" s="31">
        <v>35783.46954</v>
      </c>
      <c r="M427" s="39">
        <v>0</v>
      </c>
      <c r="N427" s="31">
        <v>485.41468</v>
      </c>
      <c r="O427" s="39">
        <v>0</v>
      </c>
      <c r="P427" s="31">
        <v>1801.5567999999998</v>
      </c>
      <c r="Q427" s="39">
        <v>0</v>
      </c>
      <c r="R427" s="31">
        <v>563001.629423</v>
      </c>
      <c r="T427" s="114"/>
      <c r="U427" s="114"/>
      <c r="V427" s="114"/>
      <c r="W427" s="114"/>
      <c r="X427" s="114"/>
      <c r="Y427" s="114"/>
      <c r="Z427" s="114"/>
      <c r="AA427" s="114"/>
      <c r="AB427" s="114"/>
      <c r="AC427" s="114"/>
      <c r="AD427" s="114"/>
      <c r="AE427" s="114"/>
    </row>
    <row r="428" spans="2:31" ht="12.75">
      <c r="B428" s="30">
        <v>38018</v>
      </c>
      <c r="C428" s="39">
        <v>0</v>
      </c>
      <c r="D428" s="31">
        <v>506665.799</v>
      </c>
      <c r="E428" s="39">
        <v>0</v>
      </c>
      <c r="F428" s="31">
        <v>1636.97429</v>
      </c>
      <c r="G428" s="39">
        <v>0</v>
      </c>
      <c r="H428" s="31">
        <v>38530.2428</v>
      </c>
      <c r="I428" s="39">
        <v>0</v>
      </c>
      <c r="J428" s="39">
        <v>0</v>
      </c>
      <c r="K428" s="39">
        <v>0</v>
      </c>
      <c r="L428" s="31">
        <v>37040.25153</v>
      </c>
      <c r="M428" s="39">
        <v>0</v>
      </c>
      <c r="N428" s="31">
        <v>520.26645</v>
      </c>
      <c r="O428" s="39">
        <v>0</v>
      </c>
      <c r="P428" s="31">
        <v>1841.97694</v>
      </c>
      <c r="Q428" s="39">
        <v>0</v>
      </c>
      <c r="R428" s="31">
        <v>586235.5110099999</v>
      </c>
      <c r="T428" s="114"/>
      <c r="U428" s="114"/>
      <c r="V428" s="114"/>
      <c r="W428" s="114"/>
      <c r="X428" s="114"/>
      <c r="Y428" s="114"/>
      <c r="Z428" s="114"/>
      <c r="AA428" s="114"/>
      <c r="AB428" s="114"/>
      <c r="AC428" s="114"/>
      <c r="AD428" s="114"/>
      <c r="AE428" s="114"/>
    </row>
    <row r="429" spans="2:31" ht="12.75">
      <c r="B429" s="30">
        <v>38047</v>
      </c>
      <c r="C429" s="39">
        <v>0</v>
      </c>
      <c r="D429" s="31">
        <v>520580.188</v>
      </c>
      <c r="E429" s="39">
        <v>0</v>
      </c>
      <c r="F429" s="31">
        <v>1659.934006</v>
      </c>
      <c r="G429" s="39">
        <v>0</v>
      </c>
      <c r="H429" s="31">
        <v>41708.25559</v>
      </c>
      <c r="I429" s="39">
        <v>0</v>
      </c>
      <c r="J429" s="39">
        <v>0</v>
      </c>
      <c r="K429" s="39">
        <v>0</v>
      </c>
      <c r="L429" s="31">
        <v>40437.67734</v>
      </c>
      <c r="M429" s="39">
        <v>0</v>
      </c>
      <c r="N429" s="31">
        <v>560.11144</v>
      </c>
      <c r="O429" s="39">
        <v>0</v>
      </c>
      <c r="P429" s="31">
        <v>1849.1921</v>
      </c>
      <c r="Q429" s="39">
        <v>0</v>
      </c>
      <c r="R429" s="31">
        <v>606795.358476</v>
      </c>
      <c r="T429" s="114"/>
      <c r="U429" s="114"/>
      <c r="V429" s="114"/>
      <c r="W429" s="114"/>
      <c r="X429" s="114"/>
      <c r="Y429" s="114"/>
      <c r="Z429" s="114"/>
      <c r="AA429" s="114"/>
      <c r="AB429" s="114"/>
      <c r="AC429" s="114"/>
      <c r="AD429" s="114"/>
      <c r="AE429" s="114"/>
    </row>
    <row r="430" spans="2:31" ht="12.75">
      <c r="B430" s="30">
        <v>38078</v>
      </c>
      <c r="C430" s="39">
        <v>0</v>
      </c>
      <c r="D430" s="31">
        <v>527755.547</v>
      </c>
      <c r="E430" s="39">
        <v>0</v>
      </c>
      <c r="F430" s="31">
        <v>1583.762064</v>
      </c>
      <c r="G430" s="39">
        <v>0</v>
      </c>
      <c r="H430" s="31">
        <v>42961.89183</v>
      </c>
      <c r="I430" s="39">
        <v>0</v>
      </c>
      <c r="J430" s="39">
        <v>0</v>
      </c>
      <c r="K430" s="39">
        <v>0</v>
      </c>
      <c r="L430" s="31">
        <v>43078.59464</v>
      </c>
      <c r="M430" s="39">
        <v>0</v>
      </c>
      <c r="N430" s="31">
        <v>580.92048</v>
      </c>
      <c r="O430" s="39">
        <v>0</v>
      </c>
      <c r="P430" s="31">
        <v>1911.62268</v>
      </c>
      <c r="Q430" s="39">
        <v>0</v>
      </c>
      <c r="R430" s="31">
        <v>617872.338694</v>
      </c>
      <c r="T430" s="114"/>
      <c r="U430" s="114"/>
      <c r="V430" s="114"/>
      <c r="W430" s="114"/>
      <c r="X430" s="114"/>
      <c r="Y430" s="114"/>
      <c r="Z430" s="114"/>
      <c r="AA430" s="114"/>
      <c r="AB430" s="114"/>
      <c r="AC430" s="114"/>
      <c r="AD430" s="114"/>
      <c r="AE430" s="114"/>
    </row>
    <row r="431" spans="2:31" ht="12.75">
      <c r="B431" s="30">
        <v>38108</v>
      </c>
      <c r="C431" s="39">
        <v>0</v>
      </c>
      <c r="D431" s="31">
        <v>534314.813</v>
      </c>
      <c r="E431" s="39">
        <v>0</v>
      </c>
      <c r="F431" s="31">
        <v>1581.1252670000003</v>
      </c>
      <c r="G431" s="39">
        <v>0</v>
      </c>
      <c r="H431" s="31">
        <v>45561.84211</v>
      </c>
      <c r="I431" s="39">
        <v>0</v>
      </c>
      <c r="J431" s="39">
        <v>0</v>
      </c>
      <c r="K431" s="39">
        <v>0</v>
      </c>
      <c r="L431" s="31">
        <v>41224.953590000005</v>
      </c>
      <c r="M431" s="39">
        <v>0</v>
      </c>
      <c r="N431" s="31">
        <v>608.29773</v>
      </c>
      <c r="O431" s="39">
        <v>0</v>
      </c>
      <c r="P431" s="31">
        <v>1695.27192</v>
      </c>
      <c r="Q431" s="39">
        <v>0</v>
      </c>
      <c r="R431" s="31">
        <v>624986.303617</v>
      </c>
      <c r="T431" s="114"/>
      <c r="U431" s="114"/>
      <c r="V431" s="114"/>
      <c r="W431" s="114"/>
      <c r="X431" s="114"/>
      <c r="Y431" s="114"/>
      <c r="Z431" s="114"/>
      <c r="AA431" s="114"/>
      <c r="AB431" s="114"/>
      <c r="AC431" s="114"/>
      <c r="AD431" s="114"/>
      <c r="AE431" s="114"/>
    </row>
    <row r="432" spans="2:31" ht="12.75">
      <c r="B432" s="30">
        <v>38139</v>
      </c>
      <c r="C432" s="39">
        <v>0</v>
      </c>
      <c r="D432" s="31">
        <v>546972.328</v>
      </c>
      <c r="E432" s="39">
        <v>0</v>
      </c>
      <c r="F432" s="31">
        <v>1521.894624</v>
      </c>
      <c r="G432" s="39">
        <v>0</v>
      </c>
      <c r="H432" s="31">
        <v>48827.38190000001</v>
      </c>
      <c r="I432" s="39">
        <v>0</v>
      </c>
      <c r="J432" s="39">
        <v>0</v>
      </c>
      <c r="K432" s="39">
        <v>0</v>
      </c>
      <c r="L432" s="31">
        <v>46288.72671</v>
      </c>
      <c r="M432" s="39">
        <v>0</v>
      </c>
      <c r="N432" s="31">
        <v>633.2492199999999</v>
      </c>
      <c r="O432" s="39">
        <v>0</v>
      </c>
      <c r="P432" s="31">
        <v>1709.3164700000002</v>
      </c>
      <c r="Q432" s="39">
        <v>0</v>
      </c>
      <c r="R432" s="31">
        <v>645952.8969239999</v>
      </c>
      <c r="T432" s="114"/>
      <c r="U432" s="114"/>
      <c r="V432" s="114"/>
      <c r="W432" s="114"/>
      <c r="X432" s="114"/>
      <c r="Y432" s="114"/>
      <c r="Z432" s="114"/>
      <c r="AA432" s="114"/>
      <c r="AB432" s="114"/>
      <c r="AC432" s="114"/>
      <c r="AD432" s="114"/>
      <c r="AE432" s="114"/>
    </row>
    <row r="433" spans="2:31" ht="12.75">
      <c r="B433" s="30">
        <v>38169</v>
      </c>
      <c r="C433" s="39">
        <v>0</v>
      </c>
      <c r="D433" s="31">
        <v>550286.537</v>
      </c>
      <c r="E433" s="39">
        <v>0</v>
      </c>
      <c r="F433" s="31">
        <v>1546.232246</v>
      </c>
      <c r="G433" s="39">
        <v>0</v>
      </c>
      <c r="H433" s="31">
        <v>50407.35468</v>
      </c>
      <c r="I433" s="39">
        <v>0</v>
      </c>
      <c r="J433" s="39">
        <v>0</v>
      </c>
      <c r="K433" s="39">
        <v>0</v>
      </c>
      <c r="L433" s="31">
        <v>50290.5115</v>
      </c>
      <c r="M433" s="39">
        <v>0</v>
      </c>
      <c r="N433" s="31">
        <v>666.34073</v>
      </c>
      <c r="O433" s="39">
        <v>0</v>
      </c>
      <c r="P433" s="31">
        <v>1884.24911</v>
      </c>
      <c r="Q433" s="39">
        <v>0</v>
      </c>
      <c r="R433" s="31">
        <v>655081.225266</v>
      </c>
      <c r="T433" s="114"/>
      <c r="U433" s="114"/>
      <c r="V433" s="114"/>
      <c r="W433" s="114"/>
      <c r="X433" s="114"/>
      <c r="Y433" s="114"/>
      <c r="Z433" s="114"/>
      <c r="AA433" s="114"/>
      <c r="AB433" s="114"/>
      <c r="AC433" s="114"/>
      <c r="AD433" s="114"/>
      <c r="AE433" s="114"/>
    </row>
    <row r="434" spans="2:31" ht="12.75">
      <c r="B434" s="30">
        <v>38200</v>
      </c>
      <c r="C434" s="39">
        <v>0</v>
      </c>
      <c r="D434" s="31">
        <v>557790.213</v>
      </c>
      <c r="E434" s="39">
        <v>0</v>
      </c>
      <c r="F434" s="31">
        <v>1528.400787</v>
      </c>
      <c r="G434" s="39">
        <v>0</v>
      </c>
      <c r="H434" s="31">
        <v>52878.03766</v>
      </c>
      <c r="I434" s="39">
        <v>0</v>
      </c>
      <c r="J434" s="39">
        <v>0</v>
      </c>
      <c r="K434" s="39">
        <v>0</v>
      </c>
      <c r="L434" s="31">
        <v>52018.86822</v>
      </c>
      <c r="M434" s="39">
        <v>0</v>
      </c>
      <c r="N434" s="31">
        <v>702.9210400000001</v>
      </c>
      <c r="O434" s="39">
        <v>0</v>
      </c>
      <c r="P434" s="31">
        <v>2040.02448</v>
      </c>
      <c r="Q434" s="39">
        <v>0</v>
      </c>
      <c r="R434" s="31">
        <v>666958.465187</v>
      </c>
      <c r="T434" s="114"/>
      <c r="U434" s="114"/>
      <c r="V434" s="114"/>
      <c r="W434" s="114"/>
      <c r="X434" s="114"/>
      <c r="Y434" s="114"/>
      <c r="Z434" s="114"/>
      <c r="AA434" s="114"/>
      <c r="AB434" s="114"/>
      <c r="AC434" s="114"/>
      <c r="AD434" s="114"/>
      <c r="AE434" s="114"/>
    </row>
    <row r="435" spans="2:31" ht="12.75">
      <c r="B435" s="30">
        <v>38231</v>
      </c>
      <c r="C435" s="39">
        <v>0</v>
      </c>
      <c r="D435" s="31">
        <v>558397.752</v>
      </c>
      <c r="E435" s="39">
        <v>0</v>
      </c>
      <c r="F435" s="31">
        <v>1514.560266</v>
      </c>
      <c r="G435" s="39">
        <v>0</v>
      </c>
      <c r="H435" s="31">
        <v>56091.052</v>
      </c>
      <c r="I435" s="39">
        <v>0</v>
      </c>
      <c r="J435" s="39">
        <v>0</v>
      </c>
      <c r="K435" s="39">
        <v>0</v>
      </c>
      <c r="L435" s="31">
        <v>53809.248799999994</v>
      </c>
      <c r="M435" s="39">
        <v>0</v>
      </c>
      <c r="N435" s="31">
        <v>720.08944</v>
      </c>
      <c r="O435" s="39">
        <v>0</v>
      </c>
      <c r="P435" s="31">
        <v>2109.55651</v>
      </c>
      <c r="Q435" s="39">
        <v>0</v>
      </c>
      <c r="R435" s="31">
        <v>672642.259016</v>
      </c>
      <c r="T435" s="114"/>
      <c r="U435" s="114"/>
      <c r="V435" s="114"/>
      <c r="W435" s="114"/>
      <c r="X435" s="114"/>
      <c r="Y435" s="114"/>
      <c r="Z435" s="114"/>
      <c r="AA435" s="114"/>
      <c r="AB435" s="114"/>
      <c r="AC435" s="114"/>
      <c r="AD435" s="114"/>
      <c r="AE435" s="114"/>
    </row>
    <row r="436" spans="2:31" ht="12.75">
      <c r="B436" s="30">
        <v>38261</v>
      </c>
      <c r="C436" s="39">
        <v>0</v>
      </c>
      <c r="D436" s="31">
        <v>570580.192</v>
      </c>
      <c r="E436" s="39">
        <v>0</v>
      </c>
      <c r="F436" s="31">
        <v>1544.365967</v>
      </c>
      <c r="G436" s="39">
        <v>0</v>
      </c>
      <c r="H436" s="6">
        <v>59346.723269999995</v>
      </c>
      <c r="I436" s="39">
        <v>0</v>
      </c>
      <c r="J436" s="39">
        <v>0</v>
      </c>
      <c r="K436" s="39">
        <v>0</v>
      </c>
      <c r="L436" s="6">
        <v>57086.89611</v>
      </c>
      <c r="M436" s="39">
        <v>0</v>
      </c>
      <c r="N436" s="6">
        <v>746.33891</v>
      </c>
      <c r="O436" s="39">
        <v>0</v>
      </c>
      <c r="P436" s="6">
        <v>2167.00858</v>
      </c>
      <c r="Q436" s="39">
        <v>0</v>
      </c>
      <c r="R436" s="31">
        <v>691471.5248370001</v>
      </c>
      <c r="T436" s="114"/>
      <c r="U436" s="114"/>
      <c r="V436" s="114"/>
      <c r="W436" s="114"/>
      <c r="X436" s="114"/>
      <c r="Y436" s="114"/>
      <c r="Z436" s="114"/>
      <c r="AA436" s="114"/>
      <c r="AB436" s="114"/>
      <c r="AC436" s="114"/>
      <c r="AD436" s="114"/>
      <c r="AE436" s="114"/>
    </row>
    <row r="437" spans="2:31" ht="12.75">
      <c r="B437" s="30">
        <v>38292</v>
      </c>
      <c r="C437" s="39">
        <v>0</v>
      </c>
      <c r="D437" s="31">
        <v>584482.192</v>
      </c>
      <c r="E437" s="39">
        <v>0</v>
      </c>
      <c r="F437" s="31">
        <v>1559.733883</v>
      </c>
      <c r="G437" s="39">
        <v>0</v>
      </c>
      <c r="H437" s="6">
        <v>62000.23055000001</v>
      </c>
      <c r="I437" s="39">
        <v>0</v>
      </c>
      <c r="J437" s="39">
        <v>0</v>
      </c>
      <c r="K437" s="39">
        <v>0</v>
      </c>
      <c r="L437" s="6">
        <v>59812.20392999999</v>
      </c>
      <c r="M437" s="39">
        <v>0</v>
      </c>
      <c r="N437" s="6">
        <v>776.64216</v>
      </c>
      <c r="O437" s="39">
        <v>0</v>
      </c>
      <c r="P437" s="6">
        <v>2112.95415</v>
      </c>
      <c r="Q437" s="39">
        <v>0</v>
      </c>
      <c r="R437" s="31">
        <v>710743.956673</v>
      </c>
      <c r="T437" s="114"/>
      <c r="U437" s="114"/>
      <c r="V437" s="114"/>
      <c r="W437" s="114"/>
      <c r="X437" s="114"/>
      <c r="Y437" s="114"/>
      <c r="Z437" s="114"/>
      <c r="AA437" s="114"/>
      <c r="AB437" s="114"/>
      <c r="AC437" s="114"/>
      <c r="AD437" s="114"/>
      <c r="AE437" s="114"/>
    </row>
    <row r="438" spans="2:31" ht="12.75">
      <c r="B438" s="30">
        <v>38322</v>
      </c>
      <c r="C438" s="39">
        <v>0</v>
      </c>
      <c r="D438" s="31">
        <v>590267.274</v>
      </c>
      <c r="E438" s="39">
        <v>0</v>
      </c>
      <c r="F438" s="31">
        <v>1593.27657</v>
      </c>
      <c r="G438" s="39">
        <v>0</v>
      </c>
      <c r="H438" s="6">
        <v>65272.291</v>
      </c>
      <c r="I438" s="39">
        <v>0</v>
      </c>
      <c r="J438" s="39">
        <v>0</v>
      </c>
      <c r="K438" s="39">
        <v>0</v>
      </c>
      <c r="L438" s="6">
        <v>66234.87308</v>
      </c>
      <c r="M438" s="39">
        <v>0</v>
      </c>
      <c r="N438" s="6">
        <v>809.44213</v>
      </c>
      <c r="O438" s="39">
        <v>0</v>
      </c>
      <c r="P438" s="6">
        <v>2303.31545</v>
      </c>
      <c r="Q438" s="39">
        <v>0</v>
      </c>
      <c r="R438" s="31">
        <v>726480.47223</v>
      </c>
      <c r="T438" s="114"/>
      <c r="U438" s="114"/>
      <c r="V438" s="114"/>
      <c r="W438" s="114"/>
      <c r="X438" s="114"/>
      <c r="Y438" s="114"/>
      <c r="Z438" s="114"/>
      <c r="AA438" s="114"/>
      <c r="AB438" s="114"/>
      <c r="AC438" s="114"/>
      <c r="AD438" s="114"/>
      <c r="AE438" s="114"/>
    </row>
    <row r="439" spans="2:31" ht="12.75">
      <c r="B439" s="30">
        <v>38353</v>
      </c>
      <c r="C439" s="39">
        <v>0</v>
      </c>
      <c r="D439" s="31">
        <v>606905.732</v>
      </c>
      <c r="E439" s="39">
        <v>0</v>
      </c>
      <c r="F439" s="31">
        <v>1571.76901</v>
      </c>
      <c r="G439" s="39">
        <v>0</v>
      </c>
      <c r="H439" s="6">
        <v>68527.09108</v>
      </c>
      <c r="I439" s="39">
        <v>0</v>
      </c>
      <c r="J439" s="6">
        <v>0</v>
      </c>
      <c r="K439" s="39">
        <v>0</v>
      </c>
      <c r="L439" s="6">
        <v>70329.5168</v>
      </c>
      <c r="M439" s="39">
        <v>0</v>
      </c>
      <c r="N439" s="6">
        <v>850.44786</v>
      </c>
      <c r="O439" s="39">
        <v>0</v>
      </c>
      <c r="P439" s="6">
        <v>2475.02476</v>
      </c>
      <c r="Q439" s="39">
        <v>0</v>
      </c>
      <c r="R439" s="31">
        <v>750659.5815099999</v>
      </c>
      <c r="T439" s="114"/>
      <c r="U439" s="114"/>
      <c r="V439" s="114"/>
      <c r="W439" s="114"/>
      <c r="X439" s="114"/>
      <c r="Y439" s="114"/>
      <c r="Z439" s="114"/>
      <c r="AA439" s="114"/>
      <c r="AB439" s="114"/>
      <c r="AC439" s="114"/>
      <c r="AD439" s="114"/>
      <c r="AE439" s="114"/>
    </row>
    <row r="440" spans="2:31" ht="12.75">
      <c r="B440" s="30">
        <v>38384</v>
      </c>
      <c r="C440" s="39">
        <v>0</v>
      </c>
      <c r="D440" s="31">
        <v>638132.455</v>
      </c>
      <c r="E440" s="39">
        <v>0</v>
      </c>
      <c r="F440" s="31">
        <v>1552.632473</v>
      </c>
      <c r="G440" s="39">
        <v>0</v>
      </c>
      <c r="H440" s="6">
        <v>70952.37042</v>
      </c>
      <c r="I440" s="39">
        <v>0</v>
      </c>
      <c r="J440" s="6">
        <v>0</v>
      </c>
      <c r="K440" s="39">
        <v>0</v>
      </c>
      <c r="L440" s="6">
        <v>75243.27925</v>
      </c>
      <c r="M440" s="39">
        <v>0</v>
      </c>
      <c r="N440" s="6">
        <v>881.55606</v>
      </c>
      <c r="O440" s="39">
        <v>0</v>
      </c>
      <c r="P440" s="6">
        <v>2580.9369100000004</v>
      </c>
      <c r="Q440" s="39">
        <v>0</v>
      </c>
      <c r="R440" s="31">
        <v>789343.230113</v>
      </c>
      <c r="T440" s="114"/>
      <c r="U440" s="114"/>
      <c r="V440" s="114"/>
      <c r="W440" s="114"/>
      <c r="X440" s="114"/>
      <c r="Y440" s="114"/>
      <c r="Z440" s="114"/>
      <c r="AA440" s="114"/>
      <c r="AB440" s="114"/>
      <c r="AC440" s="114"/>
      <c r="AD440" s="114"/>
      <c r="AE440" s="114"/>
    </row>
    <row r="441" spans="2:31" ht="12.75">
      <c r="B441" s="30">
        <v>38412</v>
      </c>
      <c r="C441" s="39">
        <v>0</v>
      </c>
      <c r="D441" s="31">
        <v>646893.432</v>
      </c>
      <c r="E441" s="39">
        <v>0</v>
      </c>
      <c r="F441" s="31">
        <v>1568.613408</v>
      </c>
      <c r="G441" s="39">
        <v>0</v>
      </c>
      <c r="H441" s="6">
        <v>72969.03075</v>
      </c>
      <c r="I441" s="39">
        <v>0</v>
      </c>
      <c r="J441" s="6">
        <v>0</v>
      </c>
      <c r="K441" s="39">
        <v>0</v>
      </c>
      <c r="L441" s="6">
        <v>79607.81207</v>
      </c>
      <c r="M441" s="39">
        <v>0</v>
      </c>
      <c r="N441" s="6">
        <v>911.77551</v>
      </c>
      <c r="O441" s="39">
        <v>0</v>
      </c>
      <c r="P441" s="6">
        <v>2623.20895</v>
      </c>
      <c r="Q441" s="39">
        <v>0</v>
      </c>
      <c r="R441" s="31">
        <v>804573.872688</v>
      </c>
      <c r="T441" s="114"/>
      <c r="U441" s="114"/>
      <c r="V441" s="114"/>
      <c r="W441" s="114"/>
      <c r="X441" s="114"/>
      <c r="Y441" s="114"/>
      <c r="Z441" s="114"/>
      <c r="AA441" s="114"/>
      <c r="AB441" s="114"/>
      <c r="AC441" s="114"/>
      <c r="AD441" s="114"/>
      <c r="AE441" s="114"/>
    </row>
    <row r="442" spans="2:31" ht="12.75">
      <c r="B442" s="30">
        <v>38443</v>
      </c>
      <c r="C442" s="39">
        <v>0</v>
      </c>
      <c r="D442" s="31">
        <v>662503.875</v>
      </c>
      <c r="E442" s="39">
        <v>0</v>
      </c>
      <c r="F442" s="31">
        <v>1574.208098</v>
      </c>
      <c r="G442" s="39">
        <v>0</v>
      </c>
      <c r="H442" s="6">
        <v>74247.08313</v>
      </c>
      <c r="I442" s="39">
        <v>0</v>
      </c>
      <c r="J442" s="6">
        <v>0</v>
      </c>
      <c r="K442" s="39">
        <v>0</v>
      </c>
      <c r="L442" s="6">
        <v>84549.42056</v>
      </c>
      <c r="M442" s="39">
        <v>0</v>
      </c>
      <c r="N442" s="6">
        <v>945.36417</v>
      </c>
      <c r="O442" s="39">
        <v>0</v>
      </c>
      <c r="P442" s="6">
        <v>3059.66062</v>
      </c>
      <c r="Q442" s="39">
        <v>0</v>
      </c>
      <c r="R442" s="31">
        <v>826879.611578</v>
      </c>
      <c r="T442" s="114"/>
      <c r="U442" s="114"/>
      <c r="V442" s="114"/>
      <c r="W442" s="114"/>
      <c r="X442" s="114"/>
      <c r="Y442" s="114"/>
      <c r="Z442" s="114"/>
      <c r="AA442" s="114"/>
      <c r="AB442" s="114"/>
      <c r="AC442" s="114"/>
      <c r="AD442" s="114"/>
      <c r="AE442" s="114"/>
    </row>
    <row r="443" spans="2:31" ht="12.75">
      <c r="B443" s="30">
        <v>38473</v>
      </c>
      <c r="C443" s="39">
        <v>0</v>
      </c>
      <c r="D443" s="31">
        <v>676901.631</v>
      </c>
      <c r="E443" s="39">
        <v>0</v>
      </c>
      <c r="F443" s="31">
        <v>1573.667125</v>
      </c>
      <c r="G443" s="39">
        <v>0</v>
      </c>
      <c r="H443" s="6">
        <v>77128.21879000001</v>
      </c>
      <c r="I443" s="39">
        <v>0</v>
      </c>
      <c r="J443" s="6">
        <v>0</v>
      </c>
      <c r="K443" s="39">
        <v>0</v>
      </c>
      <c r="L443" s="6">
        <v>61864.467489999995</v>
      </c>
      <c r="M443" s="39">
        <v>0</v>
      </c>
      <c r="N443" s="6">
        <v>981.54938</v>
      </c>
      <c r="O443" s="39">
        <v>0</v>
      </c>
      <c r="P443" s="6">
        <v>3181.6429500000004</v>
      </c>
      <c r="Q443" s="39">
        <v>0</v>
      </c>
      <c r="R443" s="31">
        <v>821631.176735</v>
      </c>
      <c r="T443" s="114"/>
      <c r="U443" s="114"/>
      <c r="V443" s="114"/>
      <c r="W443" s="114"/>
      <c r="X443" s="114"/>
      <c r="Y443" s="114"/>
      <c r="Z443" s="114"/>
      <c r="AA443" s="114"/>
      <c r="AB443" s="114"/>
      <c r="AC443" s="114"/>
      <c r="AD443" s="114"/>
      <c r="AE443" s="114"/>
    </row>
    <row r="444" spans="2:31" ht="12.75">
      <c r="B444" s="30">
        <v>38504</v>
      </c>
      <c r="C444" s="39">
        <v>0</v>
      </c>
      <c r="D444" s="31">
        <v>700809.989</v>
      </c>
      <c r="E444" s="39">
        <v>0</v>
      </c>
      <c r="F444" s="31">
        <v>1580.729803</v>
      </c>
      <c r="G444" s="39">
        <v>0</v>
      </c>
      <c r="H444" s="6">
        <v>79847.77448000001</v>
      </c>
      <c r="I444" s="39">
        <v>0</v>
      </c>
      <c r="J444" s="6">
        <v>0</v>
      </c>
      <c r="K444" s="39">
        <v>0</v>
      </c>
      <c r="L444" s="6">
        <v>100857.88225</v>
      </c>
      <c r="M444" s="39">
        <v>0</v>
      </c>
      <c r="N444" s="6">
        <v>1016.25537</v>
      </c>
      <c r="O444" s="39">
        <v>0</v>
      </c>
      <c r="P444" s="6">
        <v>3526.8145099999997</v>
      </c>
      <c r="Q444" s="39">
        <v>0</v>
      </c>
      <c r="R444" s="31">
        <v>887639.4454130001</v>
      </c>
      <c r="T444" s="114"/>
      <c r="U444" s="114"/>
      <c r="V444" s="114"/>
      <c r="W444" s="114"/>
      <c r="X444" s="114"/>
      <c r="Y444" s="114"/>
      <c r="Z444" s="114"/>
      <c r="AA444" s="114"/>
      <c r="AB444" s="114"/>
      <c r="AC444" s="114"/>
      <c r="AD444" s="114"/>
      <c r="AE444" s="114"/>
    </row>
    <row r="445" spans="2:31" ht="12.75">
      <c r="B445" s="30">
        <v>38534</v>
      </c>
      <c r="C445" s="39">
        <v>0</v>
      </c>
      <c r="D445" s="31">
        <v>719696.629</v>
      </c>
      <c r="E445" s="39">
        <v>0</v>
      </c>
      <c r="F445" s="31">
        <v>1578.145787</v>
      </c>
      <c r="G445" s="39">
        <v>0</v>
      </c>
      <c r="H445" s="6">
        <v>82210.51219</v>
      </c>
      <c r="I445" s="39">
        <v>0</v>
      </c>
      <c r="J445" s="6">
        <v>0</v>
      </c>
      <c r="K445" s="39">
        <v>0</v>
      </c>
      <c r="L445" s="6">
        <v>110845.23464</v>
      </c>
      <c r="M445" s="39">
        <v>0</v>
      </c>
      <c r="N445" s="6">
        <v>1034.7379099999998</v>
      </c>
      <c r="O445" s="39">
        <v>0</v>
      </c>
      <c r="P445" s="6">
        <v>3863.6476900000002</v>
      </c>
      <c r="Q445" s="39">
        <v>0</v>
      </c>
      <c r="R445" s="31">
        <v>919228.907217</v>
      </c>
      <c r="T445" s="114"/>
      <c r="U445" s="114"/>
      <c r="V445" s="114"/>
      <c r="W445" s="114"/>
      <c r="X445" s="114"/>
      <c r="Y445" s="114"/>
      <c r="Z445" s="114"/>
      <c r="AA445" s="114"/>
      <c r="AB445" s="114"/>
      <c r="AC445" s="114"/>
      <c r="AD445" s="114"/>
      <c r="AE445" s="114"/>
    </row>
    <row r="446" spans="2:31" ht="12.75">
      <c r="B446" s="30">
        <v>38565</v>
      </c>
      <c r="C446" s="39">
        <v>0</v>
      </c>
      <c r="D446" s="31">
        <v>727558.246</v>
      </c>
      <c r="E446" s="39">
        <v>0</v>
      </c>
      <c r="F446" s="31">
        <v>1549.59152</v>
      </c>
      <c r="G446" s="39">
        <v>0</v>
      </c>
      <c r="H446" s="6">
        <v>82622.01728</v>
      </c>
      <c r="I446" s="39">
        <v>0</v>
      </c>
      <c r="J446" s="6">
        <v>0</v>
      </c>
      <c r="K446" s="39">
        <v>0</v>
      </c>
      <c r="L446" s="6">
        <v>108345.02741</v>
      </c>
      <c r="M446" s="39">
        <v>0</v>
      </c>
      <c r="N446" s="6">
        <v>1067.5051899999999</v>
      </c>
      <c r="O446" s="39">
        <v>0</v>
      </c>
      <c r="P446" s="6">
        <v>3913.6038599999997</v>
      </c>
      <c r="Q446" s="39">
        <v>0</v>
      </c>
      <c r="R446" s="31">
        <v>925055.9912600002</v>
      </c>
      <c r="T446" s="114"/>
      <c r="U446" s="114"/>
      <c r="V446" s="114"/>
      <c r="W446" s="114"/>
      <c r="X446" s="114"/>
      <c r="Y446" s="114"/>
      <c r="Z446" s="114"/>
      <c r="AA446" s="114"/>
      <c r="AB446" s="114"/>
      <c r="AC446" s="114"/>
      <c r="AD446" s="114"/>
      <c r="AE446" s="114"/>
    </row>
    <row r="447" spans="2:31" ht="12.75">
      <c r="B447" s="30">
        <v>38596</v>
      </c>
      <c r="C447" s="39">
        <v>0</v>
      </c>
      <c r="D447" s="31">
        <v>742222.116</v>
      </c>
      <c r="E447" s="39">
        <v>0</v>
      </c>
      <c r="F447" s="31">
        <v>1493.924268</v>
      </c>
      <c r="G447" s="39">
        <v>0</v>
      </c>
      <c r="H447" s="6">
        <v>85458.62082000001</v>
      </c>
      <c r="I447" s="39">
        <v>0</v>
      </c>
      <c r="J447" s="6">
        <v>0</v>
      </c>
      <c r="K447" s="39">
        <v>0</v>
      </c>
      <c r="L447" s="6">
        <v>129831.64018</v>
      </c>
      <c r="M447" s="39">
        <v>0</v>
      </c>
      <c r="N447" s="6">
        <v>1105.1142</v>
      </c>
      <c r="O447" s="39">
        <v>0</v>
      </c>
      <c r="P447" s="6">
        <v>4406.53934</v>
      </c>
      <c r="Q447" s="39">
        <v>0</v>
      </c>
      <c r="R447" s="31">
        <v>964517.954808</v>
      </c>
      <c r="T447" s="114"/>
      <c r="U447" s="114"/>
      <c r="V447" s="114"/>
      <c r="W447" s="114"/>
      <c r="X447" s="114"/>
      <c r="Y447" s="114"/>
      <c r="Z447" s="114"/>
      <c r="AA447" s="114"/>
      <c r="AB447" s="114"/>
      <c r="AC447" s="114"/>
      <c r="AD447" s="114"/>
      <c r="AE447" s="114"/>
    </row>
    <row r="448" spans="2:31" ht="12.75">
      <c r="B448" s="30">
        <v>38626</v>
      </c>
      <c r="C448" s="39">
        <v>0</v>
      </c>
      <c r="D448" s="31">
        <v>727057.928</v>
      </c>
      <c r="E448" s="39">
        <v>0</v>
      </c>
      <c r="F448" s="31">
        <v>1499.3253</v>
      </c>
      <c r="G448" s="39">
        <v>0</v>
      </c>
      <c r="H448" s="6">
        <v>86500.23286</v>
      </c>
      <c r="I448" s="39">
        <v>0</v>
      </c>
      <c r="J448" s="6">
        <v>0</v>
      </c>
      <c r="K448" s="39">
        <v>0</v>
      </c>
      <c r="L448" s="6">
        <v>133209.4713</v>
      </c>
      <c r="M448" s="39">
        <v>0</v>
      </c>
      <c r="N448" s="6">
        <v>1112.6395400000001</v>
      </c>
      <c r="O448" s="39">
        <v>0</v>
      </c>
      <c r="P448" s="6">
        <v>4662.7389</v>
      </c>
      <c r="Q448" s="39">
        <v>0</v>
      </c>
      <c r="R448" s="31">
        <v>954042.3359</v>
      </c>
      <c r="T448" s="114"/>
      <c r="U448" s="114"/>
      <c r="V448" s="114"/>
      <c r="W448" s="114"/>
      <c r="X448" s="114"/>
      <c r="Y448" s="114"/>
      <c r="Z448" s="114"/>
      <c r="AA448" s="114"/>
      <c r="AB448" s="114"/>
      <c r="AC448" s="114"/>
      <c r="AD448" s="114"/>
      <c r="AE448" s="114"/>
    </row>
    <row r="449" spans="2:31" ht="12.75">
      <c r="B449" s="30">
        <v>38657</v>
      </c>
      <c r="C449" s="39">
        <v>0</v>
      </c>
      <c r="D449" s="31">
        <v>741942.75</v>
      </c>
      <c r="E449" s="39">
        <v>0</v>
      </c>
      <c r="F449" s="31">
        <v>1464.402806</v>
      </c>
      <c r="G449" s="39">
        <v>0</v>
      </c>
      <c r="H449" s="6">
        <v>87766.30246</v>
      </c>
      <c r="I449" s="39">
        <v>0</v>
      </c>
      <c r="J449" s="6">
        <v>0</v>
      </c>
      <c r="K449" s="39">
        <v>0</v>
      </c>
      <c r="L449" s="6">
        <v>133822.89440000002</v>
      </c>
      <c r="M449" s="39">
        <v>0</v>
      </c>
      <c r="N449" s="6">
        <v>1135.74719</v>
      </c>
      <c r="O449" s="39">
        <v>0</v>
      </c>
      <c r="P449" s="6">
        <v>5028.45177</v>
      </c>
      <c r="Q449" s="39">
        <v>0</v>
      </c>
      <c r="R449" s="31">
        <v>971160.5486260001</v>
      </c>
      <c r="T449" s="114"/>
      <c r="U449" s="114"/>
      <c r="V449" s="114"/>
      <c r="W449" s="114"/>
      <c r="X449" s="114"/>
      <c r="Y449" s="114"/>
      <c r="Z449" s="114"/>
      <c r="AA449" s="114"/>
      <c r="AB449" s="114"/>
      <c r="AC449" s="114"/>
      <c r="AD449" s="114"/>
      <c r="AE449" s="114"/>
    </row>
    <row r="450" spans="2:31" ht="12.75">
      <c r="B450" s="30">
        <v>38687</v>
      </c>
      <c r="C450" s="39">
        <v>0</v>
      </c>
      <c r="D450" s="31">
        <v>756909.952</v>
      </c>
      <c r="E450" s="39">
        <v>0</v>
      </c>
      <c r="F450" s="31">
        <v>1480.585838</v>
      </c>
      <c r="G450" s="39">
        <v>0</v>
      </c>
      <c r="H450" s="6">
        <v>90935.9535</v>
      </c>
      <c r="I450" s="39">
        <v>0</v>
      </c>
      <c r="J450" s="6">
        <v>0</v>
      </c>
      <c r="K450" s="39">
        <v>0</v>
      </c>
      <c r="L450" s="6">
        <v>137509.65308000002</v>
      </c>
      <c r="M450" s="39">
        <v>0</v>
      </c>
      <c r="N450" s="6">
        <v>1160.88724</v>
      </c>
      <c r="O450" s="39">
        <v>0</v>
      </c>
      <c r="P450" s="6">
        <v>5976.77855</v>
      </c>
      <c r="Q450" s="39">
        <v>0</v>
      </c>
      <c r="R450" s="31">
        <v>993973.8102080002</v>
      </c>
      <c r="T450" s="114"/>
      <c r="U450" s="114"/>
      <c r="V450" s="114"/>
      <c r="W450" s="114"/>
      <c r="X450" s="114"/>
      <c r="Y450" s="114"/>
      <c r="Z450" s="114"/>
      <c r="AA450" s="114"/>
      <c r="AB450" s="114"/>
      <c r="AC450" s="114"/>
      <c r="AD450" s="114"/>
      <c r="AE450" s="114"/>
    </row>
    <row r="451" spans="2:31" ht="12.75">
      <c r="B451" s="30">
        <v>38718</v>
      </c>
      <c r="C451" s="39">
        <v>0</v>
      </c>
      <c r="D451" s="31">
        <v>807401.464</v>
      </c>
      <c r="E451" s="39">
        <v>0</v>
      </c>
      <c r="F451" s="31">
        <v>1482.969582</v>
      </c>
      <c r="G451" s="39">
        <v>0</v>
      </c>
      <c r="H451" s="6">
        <v>95820.44129</v>
      </c>
      <c r="I451" s="39">
        <v>0</v>
      </c>
      <c r="J451" s="6">
        <v>0</v>
      </c>
      <c r="K451" s="39">
        <v>0</v>
      </c>
      <c r="L451" s="6">
        <v>150404.83435000002</v>
      </c>
      <c r="M451" s="39">
        <v>0</v>
      </c>
      <c r="N451" s="6">
        <v>1201.9696999999999</v>
      </c>
      <c r="O451" s="39">
        <v>0</v>
      </c>
      <c r="P451" s="6">
        <v>7186.335609999999</v>
      </c>
      <c r="Q451" s="39">
        <v>0</v>
      </c>
      <c r="R451" s="31">
        <v>1063498.014532</v>
      </c>
      <c r="T451" s="114"/>
      <c r="U451" s="114"/>
      <c r="V451" s="114"/>
      <c r="W451" s="114"/>
      <c r="X451" s="114"/>
      <c r="Y451" s="114"/>
      <c r="Z451" s="114"/>
      <c r="AA451" s="114"/>
      <c r="AB451" s="114"/>
      <c r="AC451" s="114"/>
      <c r="AD451" s="114"/>
      <c r="AE451" s="114"/>
    </row>
    <row r="452" spans="2:31" ht="12.75">
      <c r="B452" s="30">
        <v>38749</v>
      </c>
      <c r="C452" s="39">
        <v>0</v>
      </c>
      <c r="D452" s="31">
        <v>834572.518</v>
      </c>
      <c r="E452" s="39">
        <v>0</v>
      </c>
      <c r="F452" s="31">
        <v>1436.179732</v>
      </c>
      <c r="G452" s="39">
        <v>0</v>
      </c>
      <c r="H452" s="6">
        <v>97586.38725</v>
      </c>
      <c r="I452" s="39">
        <v>0</v>
      </c>
      <c r="J452" s="6">
        <v>0</v>
      </c>
      <c r="K452" s="39">
        <v>0</v>
      </c>
      <c r="L452" s="6">
        <v>156825.15801999997</v>
      </c>
      <c r="M452" s="39">
        <v>0</v>
      </c>
      <c r="N452" s="6">
        <v>1239.68568</v>
      </c>
      <c r="O452" s="39">
        <v>0</v>
      </c>
      <c r="P452" s="6">
        <v>7200.74843</v>
      </c>
      <c r="Q452" s="39">
        <v>0</v>
      </c>
      <c r="R452" s="31">
        <v>1098860.677112</v>
      </c>
      <c r="T452" s="114"/>
      <c r="U452" s="114"/>
      <c r="V452" s="114"/>
      <c r="W452" s="114"/>
      <c r="X452" s="114"/>
      <c r="Y452" s="114"/>
      <c r="Z452" s="114"/>
      <c r="AA452" s="114"/>
      <c r="AB452" s="114"/>
      <c r="AC452" s="114"/>
      <c r="AD452" s="114"/>
      <c r="AE452" s="114"/>
    </row>
    <row r="453" spans="2:31" ht="12.75">
      <c r="B453" s="30">
        <v>38777</v>
      </c>
      <c r="C453" s="39">
        <v>0</v>
      </c>
      <c r="D453" s="31">
        <v>855987.632</v>
      </c>
      <c r="E453" s="39">
        <v>0</v>
      </c>
      <c r="F453" s="31">
        <v>1455.614401</v>
      </c>
      <c r="G453" s="39">
        <v>0</v>
      </c>
      <c r="H453" s="6">
        <v>100199.11976</v>
      </c>
      <c r="I453" s="39">
        <v>0</v>
      </c>
      <c r="J453" s="6">
        <v>0</v>
      </c>
      <c r="K453" s="39">
        <v>0</v>
      </c>
      <c r="L453" s="6">
        <v>162141.77496</v>
      </c>
      <c r="M453" s="39">
        <v>0</v>
      </c>
      <c r="N453" s="6">
        <v>1265.66102</v>
      </c>
      <c r="O453" s="39">
        <v>0</v>
      </c>
      <c r="P453" s="6">
        <v>9236.35341</v>
      </c>
      <c r="Q453" s="39">
        <v>0</v>
      </c>
      <c r="R453" s="31">
        <v>1130286.155551</v>
      </c>
      <c r="T453" s="114"/>
      <c r="U453" s="114"/>
      <c r="V453" s="114"/>
      <c r="W453" s="114"/>
      <c r="X453" s="114"/>
      <c r="Y453" s="114"/>
      <c r="Z453" s="114"/>
      <c r="AA453" s="114"/>
      <c r="AB453" s="114"/>
      <c r="AC453" s="114"/>
      <c r="AD453" s="114"/>
      <c r="AE453" s="114"/>
    </row>
    <row r="454" spans="2:31" ht="12.75">
      <c r="B454" s="30">
        <v>38808</v>
      </c>
      <c r="C454" s="39">
        <v>0</v>
      </c>
      <c r="D454" s="31">
        <v>897535.924</v>
      </c>
      <c r="E454" s="39">
        <v>0</v>
      </c>
      <c r="F454" s="31">
        <v>1468.47041</v>
      </c>
      <c r="G454" s="39">
        <v>0</v>
      </c>
      <c r="H454" s="6">
        <v>102903.85273999999</v>
      </c>
      <c r="I454" s="39">
        <v>0</v>
      </c>
      <c r="J454" s="6">
        <v>0</v>
      </c>
      <c r="K454" s="39">
        <v>0</v>
      </c>
      <c r="L454" s="6">
        <v>168887.28106</v>
      </c>
      <c r="M454" s="39">
        <v>0</v>
      </c>
      <c r="N454" s="6">
        <v>1300.49312</v>
      </c>
      <c r="O454" s="39">
        <v>0</v>
      </c>
      <c r="P454" s="6">
        <v>10108.233370000002</v>
      </c>
      <c r="Q454" s="39">
        <v>0</v>
      </c>
      <c r="R454" s="31">
        <v>1182204.2547</v>
      </c>
      <c r="T454" s="114"/>
      <c r="U454" s="114"/>
      <c r="V454" s="114"/>
      <c r="W454" s="114"/>
      <c r="X454" s="114"/>
      <c r="Y454" s="114"/>
      <c r="Z454" s="114"/>
      <c r="AA454" s="114"/>
      <c r="AB454" s="114"/>
      <c r="AC454" s="114"/>
      <c r="AD454" s="114"/>
      <c r="AE454" s="114"/>
    </row>
    <row r="455" spans="2:31" ht="12.75">
      <c r="B455" s="30">
        <v>38838</v>
      </c>
      <c r="C455" s="39">
        <v>0</v>
      </c>
      <c r="D455" s="31">
        <v>889135.643</v>
      </c>
      <c r="E455" s="39">
        <v>0</v>
      </c>
      <c r="F455" s="31">
        <v>1440.529235</v>
      </c>
      <c r="G455" s="39">
        <v>0</v>
      </c>
      <c r="H455" s="6">
        <v>103284.63704</v>
      </c>
      <c r="I455" s="39">
        <v>0</v>
      </c>
      <c r="J455" s="6">
        <v>0</v>
      </c>
      <c r="K455" s="39">
        <v>0</v>
      </c>
      <c r="L455" s="6">
        <v>170052.7068</v>
      </c>
      <c r="M455" s="39">
        <v>0</v>
      </c>
      <c r="N455" s="6">
        <v>1336.79147</v>
      </c>
      <c r="O455" s="39">
        <v>0</v>
      </c>
      <c r="P455" s="6">
        <v>11182.8727</v>
      </c>
      <c r="Q455" s="39">
        <v>0</v>
      </c>
      <c r="R455" s="31">
        <v>1176433.1802450002</v>
      </c>
      <c r="T455" s="114"/>
      <c r="U455" s="114"/>
      <c r="V455" s="114"/>
      <c r="W455" s="114"/>
      <c r="X455" s="114"/>
      <c r="Y455" s="114"/>
      <c r="Z455" s="114"/>
      <c r="AA455" s="114"/>
      <c r="AB455" s="114"/>
      <c r="AC455" s="114"/>
      <c r="AD455" s="114"/>
      <c r="AE455" s="114"/>
    </row>
    <row r="456" spans="2:31" ht="12.75">
      <c r="B456" s="30">
        <v>38869</v>
      </c>
      <c r="C456" s="39">
        <v>0</v>
      </c>
      <c r="D456" s="31">
        <v>879756.274</v>
      </c>
      <c r="E456" s="39">
        <v>0</v>
      </c>
      <c r="F456" s="31">
        <v>1434.049447</v>
      </c>
      <c r="G456" s="39">
        <v>0</v>
      </c>
      <c r="H456" s="6">
        <v>105608.46281</v>
      </c>
      <c r="I456" s="39">
        <v>0</v>
      </c>
      <c r="J456" s="6">
        <v>0</v>
      </c>
      <c r="K456" s="39">
        <v>0</v>
      </c>
      <c r="L456" s="6">
        <v>176259.22494</v>
      </c>
      <c r="M456" s="39">
        <v>0</v>
      </c>
      <c r="N456" s="6">
        <v>1305.14178</v>
      </c>
      <c r="O456" s="39">
        <v>0</v>
      </c>
      <c r="P456" s="6">
        <v>11478.673710000001</v>
      </c>
      <c r="Q456" s="39">
        <v>0</v>
      </c>
      <c r="R456" s="31">
        <v>1175841.8266869998</v>
      </c>
      <c r="T456" s="114"/>
      <c r="U456" s="114"/>
      <c r="V456" s="114"/>
      <c r="W456" s="114"/>
      <c r="X456" s="114"/>
      <c r="Y456" s="114"/>
      <c r="Z456" s="114"/>
      <c r="AA456" s="114"/>
      <c r="AB456" s="114"/>
      <c r="AC456" s="114"/>
      <c r="AD456" s="114"/>
      <c r="AE456" s="114"/>
    </row>
    <row r="457" spans="2:31" ht="12.75">
      <c r="B457" s="30">
        <v>38899</v>
      </c>
      <c r="C457" s="39">
        <v>0</v>
      </c>
      <c r="D457" s="31">
        <v>906999.26</v>
      </c>
      <c r="E457" s="39">
        <v>0</v>
      </c>
      <c r="F457" s="31">
        <v>1431.004003</v>
      </c>
      <c r="G457" s="39">
        <v>0</v>
      </c>
      <c r="H457" s="6">
        <v>107360.61421000001</v>
      </c>
      <c r="I457" s="39">
        <v>0</v>
      </c>
      <c r="J457" s="6">
        <v>0</v>
      </c>
      <c r="K457" s="39">
        <v>0</v>
      </c>
      <c r="L457" s="6">
        <v>157276</v>
      </c>
      <c r="M457" s="39">
        <v>0</v>
      </c>
      <c r="N457" s="6">
        <v>1349.8901</v>
      </c>
      <c r="O457" s="39">
        <v>0</v>
      </c>
      <c r="P457" s="6">
        <v>11962.99941</v>
      </c>
      <c r="Q457" s="39">
        <v>0</v>
      </c>
      <c r="R457" s="31">
        <v>1186379.767723</v>
      </c>
      <c r="T457" s="114"/>
      <c r="U457" s="114"/>
      <c r="V457" s="114"/>
      <c r="W457" s="114"/>
      <c r="X457" s="114"/>
      <c r="Y457" s="114"/>
      <c r="Z457" s="114"/>
      <c r="AA457" s="114"/>
      <c r="AB457" s="114"/>
      <c r="AC457" s="114"/>
      <c r="AD457" s="114"/>
      <c r="AE457" s="114"/>
    </row>
    <row r="458" spans="2:31" ht="12.75">
      <c r="B458" s="30">
        <v>38930</v>
      </c>
      <c r="C458" s="39">
        <v>0</v>
      </c>
      <c r="D458" s="31">
        <v>930095.894</v>
      </c>
      <c r="E458" s="39">
        <v>0</v>
      </c>
      <c r="F458" s="31">
        <v>1431.938523</v>
      </c>
      <c r="G458" s="39">
        <v>0</v>
      </c>
      <c r="H458" s="6">
        <v>110739.291</v>
      </c>
      <c r="I458" s="39">
        <v>0</v>
      </c>
      <c r="J458" s="6">
        <v>0</v>
      </c>
      <c r="K458" s="39">
        <v>0</v>
      </c>
      <c r="L458" s="6">
        <v>190816.07981</v>
      </c>
      <c r="M458" s="39">
        <v>0</v>
      </c>
      <c r="N458" s="6">
        <v>1391.47891</v>
      </c>
      <c r="O458" s="39">
        <v>0</v>
      </c>
      <c r="P458" s="6">
        <v>12160.46267</v>
      </c>
      <c r="Q458" s="39">
        <v>0</v>
      </c>
      <c r="R458" s="31">
        <v>1246635.144913</v>
      </c>
      <c r="T458" s="114"/>
      <c r="U458" s="114"/>
      <c r="V458" s="114"/>
      <c r="W458" s="114"/>
      <c r="X458" s="114"/>
      <c r="Y458" s="114"/>
      <c r="Z458" s="114"/>
      <c r="AA458" s="114"/>
      <c r="AB458" s="114"/>
      <c r="AC458" s="114"/>
      <c r="AD458" s="114"/>
      <c r="AE458" s="114"/>
    </row>
    <row r="459" spans="2:31" ht="12.75">
      <c r="B459" s="30">
        <v>38961</v>
      </c>
      <c r="C459" s="39">
        <v>0</v>
      </c>
      <c r="D459" s="31">
        <v>951751.427</v>
      </c>
      <c r="E459" s="39">
        <v>0</v>
      </c>
      <c r="F459" s="31">
        <v>1418.919906</v>
      </c>
      <c r="G459" s="39">
        <v>0</v>
      </c>
      <c r="H459" s="6">
        <v>114526.41278999999</v>
      </c>
      <c r="I459" s="39">
        <v>0</v>
      </c>
      <c r="J459" s="6">
        <v>0</v>
      </c>
      <c r="K459" s="39">
        <v>0</v>
      </c>
      <c r="L459" s="6">
        <v>197165.62852999996</v>
      </c>
      <c r="M459" s="39">
        <v>0</v>
      </c>
      <c r="N459" s="6">
        <v>1430.73424</v>
      </c>
      <c r="O459" s="39">
        <v>0</v>
      </c>
      <c r="P459" s="6">
        <v>12603.31511</v>
      </c>
      <c r="Q459" s="39">
        <v>0</v>
      </c>
      <c r="R459" s="31">
        <v>1278896.4375759999</v>
      </c>
      <c r="T459" s="114"/>
      <c r="U459" s="114"/>
      <c r="V459" s="114"/>
      <c r="W459" s="114"/>
      <c r="X459" s="114"/>
      <c r="Y459" s="114"/>
      <c r="Z459" s="114"/>
      <c r="AA459" s="114"/>
      <c r="AB459" s="114"/>
      <c r="AC459" s="114"/>
      <c r="AD459" s="114"/>
      <c r="AE459" s="114"/>
    </row>
    <row r="460" spans="2:31" ht="12.75">
      <c r="B460" s="30">
        <v>38991</v>
      </c>
      <c r="C460" s="39">
        <v>0</v>
      </c>
      <c r="D460" s="31">
        <v>986837.748</v>
      </c>
      <c r="E460" s="39">
        <v>0</v>
      </c>
      <c r="F460" s="31">
        <v>1411.795713</v>
      </c>
      <c r="G460" s="39">
        <v>0</v>
      </c>
      <c r="H460" s="6">
        <v>118017</v>
      </c>
      <c r="I460" s="39">
        <v>0</v>
      </c>
      <c r="J460" s="6">
        <v>0</v>
      </c>
      <c r="K460" s="39">
        <v>0</v>
      </c>
      <c r="L460" s="6">
        <v>205211</v>
      </c>
      <c r="M460" s="39">
        <v>0</v>
      </c>
      <c r="N460" s="6">
        <v>1462</v>
      </c>
      <c r="O460" s="39">
        <v>0</v>
      </c>
      <c r="P460" s="6">
        <v>13051</v>
      </c>
      <c r="Q460" s="39">
        <v>0</v>
      </c>
      <c r="R460" s="31">
        <v>1325990.5437130001</v>
      </c>
      <c r="T460" s="114"/>
      <c r="U460" s="114"/>
      <c r="V460" s="114"/>
      <c r="W460" s="114"/>
      <c r="X460" s="114"/>
      <c r="Y460" s="114"/>
      <c r="Z460" s="114"/>
      <c r="AA460" s="114"/>
      <c r="AB460" s="114"/>
      <c r="AC460" s="114"/>
      <c r="AD460" s="114"/>
      <c r="AE460" s="114"/>
    </row>
    <row r="461" spans="2:31" ht="12.75">
      <c r="B461" s="30">
        <v>39022</v>
      </c>
      <c r="C461" s="39">
        <v>0</v>
      </c>
      <c r="D461" s="31">
        <v>1013685.222</v>
      </c>
      <c r="E461" s="39">
        <v>0</v>
      </c>
      <c r="F461" s="31">
        <v>1371.638455</v>
      </c>
      <c r="G461" s="39">
        <v>0</v>
      </c>
      <c r="H461" s="6">
        <v>122418</v>
      </c>
      <c r="I461" s="39">
        <v>0</v>
      </c>
      <c r="J461" s="6">
        <v>0</v>
      </c>
      <c r="K461" s="39">
        <v>0</v>
      </c>
      <c r="L461" s="6">
        <v>221518</v>
      </c>
      <c r="M461" s="39">
        <v>0</v>
      </c>
      <c r="N461" s="6">
        <v>1483</v>
      </c>
      <c r="O461" s="39">
        <v>0</v>
      </c>
      <c r="P461" s="6">
        <v>14221</v>
      </c>
      <c r="Q461" s="39">
        <v>0</v>
      </c>
      <c r="R461" s="31">
        <v>1374696.8604549998</v>
      </c>
      <c r="T461" s="114"/>
      <c r="U461" s="114"/>
      <c r="V461" s="114"/>
      <c r="W461" s="114"/>
      <c r="X461" s="114"/>
      <c r="Y461" s="114"/>
      <c r="Z461" s="114"/>
      <c r="AA461" s="114"/>
      <c r="AB461" s="114"/>
      <c r="AC461" s="114"/>
      <c r="AD461" s="114"/>
      <c r="AE461" s="114"/>
    </row>
    <row r="462" spans="2:31" ht="12.75">
      <c r="B462" s="30">
        <v>39052</v>
      </c>
      <c r="C462" s="39">
        <v>0</v>
      </c>
      <c r="D462" s="31">
        <v>1063546.075</v>
      </c>
      <c r="E462" s="39">
        <v>0</v>
      </c>
      <c r="F462" s="31">
        <v>1343.056802</v>
      </c>
      <c r="G462" s="39">
        <v>0</v>
      </c>
      <c r="H462" s="6">
        <v>129160</v>
      </c>
      <c r="I462" s="39">
        <v>0</v>
      </c>
      <c r="J462" s="6">
        <v>0</v>
      </c>
      <c r="K462" s="39">
        <v>0</v>
      </c>
      <c r="L462" s="6">
        <v>242572</v>
      </c>
      <c r="M462" s="39">
        <v>0</v>
      </c>
      <c r="N462" s="6">
        <v>1500</v>
      </c>
      <c r="O462" s="39">
        <v>0</v>
      </c>
      <c r="P462" s="6">
        <v>14834</v>
      </c>
      <c r="Q462" s="39">
        <v>0</v>
      </c>
      <c r="R462" s="31">
        <v>1452955.1318019999</v>
      </c>
      <c r="T462" s="114"/>
      <c r="U462" s="114"/>
      <c r="V462" s="114"/>
      <c r="W462" s="114"/>
      <c r="X462" s="114"/>
      <c r="Y462" s="114"/>
      <c r="Z462" s="114"/>
      <c r="AA462" s="114"/>
      <c r="AB462" s="114"/>
      <c r="AC462" s="114"/>
      <c r="AD462" s="114"/>
      <c r="AE462" s="114"/>
    </row>
    <row r="463" spans="2:31" ht="12.75">
      <c r="B463" s="30">
        <v>39083</v>
      </c>
      <c r="C463" s="39">
        <v>0</v>
      </c>
      <c r="D463" s="31">
        <v>1096330.207</v>
      </c>
      <c r="E463" s="39">
        <v>0</v>
      </c>
      <c r="F463" s="31">
        <v>1328.682092</v>
      </c>
      <c r="G463" s="39">
        <v>0</v>
      </c>
      <c r="H463" s="6">
        <v>134179</v>
      </c>
      <c r="I463" s="39">
        <v>0</v>
      </c>
      <c r="J463" s="6">
        <v>0</v>
      </c>
      <c r="K463" s="39">
        <v>0</v>
      </c>
      <c r="L463" s="6">
        <v>257574</v>
      </c>
      <c r="M463" s="39">
        <v>0</v>
      </c>
      <c r="N463" s="6">
        <v>1549</v>
      </c>
      <c r="O463" s="39">
        <v>0</v>
      </c>
      <c r="P463" s="6">
        <v>15892</v>
      </c>
      <c r="Q463" s="39">
        <v>0</v>
      </c>
      <c r="R463" s="31">
        <v>1506852.889092</v>
      </c>
      <c r="T463" s="114"/>
      <c r="U463" s="114"/>
      <c r="V463" s="114"/>
      <c r="W463" s="114"/>
      <c r="X463" s="114"/>
      <c r="Y463" s="114"/>
      <c r="Z463" s="114"/>
      <c r="AA463" s="114"/>
      <c r="AB463" s="114"/>
      <c r="AC463" s="114"/>
      <c r="AD463" s="114"/>
      <c r="AE463" s="114"/>
    </row>
    <row r="464" spans="2:31" ht="12.75">
      <c r="B464" s="30">
        <v>39114</v>
      </c>
      <c r="C464" s="39">
        <v>0</v>
      </c>
      <c r="D464" s="31">
        <v>1135710.359</v>
      </c>
      <c r="E464" s="39">
        <v>0</v>
      </c>
      <c r="F464" s="31">
        <v>1325.076535</v>
      </c>
      <c r="G464" s="39">
        <v>0</v>
      </c>
      <c r="H464" s="6">
        <v>135596</v>
      </c>
      <c r="I464" s="39">
        <v>0</v>
      </c>
      <c r="J464" s="6">
        <v>0</v>
      </c>
      <c r="K464" s="39">
        <v>0</v>
      </c>
      <c r="L464" s="6">
        <v>260753</v>
      </c>
      <c r="M464" s="39">
        <v>0</v>
      </c>
      <c r="N464" s="6">
        <v>1585</v>
      </c>
      <c r="O464" s="39">
        <v>0</v>
      </c>
      <c r="P464" s="6">
        <v>16326</v>
      </c>
      <c r="Q464" s="39">
        <v>0</v>
      </c>
      <c r="R464" s="31">
        <v>1551295.435535</v>
      </c>
      <c r="T464" s="114"/>
      <c r="U464" s="114"/>
      <c r="V464" s="114"/>
      <c r="W464" s="114"/>
      <c r="X464" s="114"/>
      <c r="Y464" s="114"/>
      <c r="Z464" s="114"/>
      <c r="AA464" s="114"/>
      <c r="AB464" s="114"/>
      <c r="AC464" s="114"/>
      <c r="AD464" s="114"/>
      <c r="AE464" s="114"/>
    </row>
    <row r="465" spans="2:31" ht="12.75">
      <c r="B465" s="30">
        <v>39142</v>
      </c>
      <c r="C465" s="39">
        <v>0</v>
      </c>
      <c r="D465" s="31">
        <v>1146257.208</v>
      </c>
      <c r="E465" s="39">
        <v>0</v>
      </c>
      <c r="F465" s="31">
        <v>1321.00968</v>
      </c>
      <c r="G465" s="39">
        <v>0</v>
      </c>
      <c r="H465" s="6">
        <v>140206</v>
      </c>
      <c r="I465" s="39">
        <v>0</v>
      </c>
      <c r="J465" s="6">
        <v>0</v>
      </c>
      <c r="K465" s="39">
        <v>0</v>
      </c>
      <c r="L465" s="6">
        <v>278593</v>
      </c>
      <c r="M465" s="39">
        <v>0</v>
      </c>
      <c r="N465" s="6">
        <v>1612</v>
      </c>
      <c r="O465" s="39">
        <v>0</v>
      </c>
      <c r="P465" s="6">
        <v>16897</v>
      </c>
      <c r="Q465" s="39">
        <v>0</v>
      </c>
      <c r="R465" s="31">
        <v>1584886.21768</v>
      </c>
      <c r="T465" s="114"/>
      <c r="U465" s="114"/>
      <c r="V465" s="114"/>
      <c r="W465" s="114"/>
      <c r="X465" s="114"/>
      <c r="Y465" s="114"/>
      <c r="Z465" s="114"/>
      <c r="AA465" s="114"/>
      <c r="AB465" s="114"/>
      <c r="AC465" s="114"/>
      <c r="AD465" s="114"/>
      <c r="AE465" s="114"/>
    </row>
    <row r="466" spans="2:31" ht="12.75">
      <c r="B466" s="30">
        <v>39173</v>
      </c>
      <c r="C466" s="39">
        <v>0</v>
      </c>
      <c r="D466" s="31">
        <v>1210008.432</v>
      </c>
      <c r="E466" s="39">
        <v>0</v>
      </c>
      <c r="F466" s="31">
        <v>1336.40229</v>
      </c>
      <c r="G466" s="39">
        <v>0</v>
      </c>
      <c r="H466" s="6">
        <v>145665.41613</v>
      </c>
      <c r="I466" s="39">
        <v>0</v>
      </c>
      <c r="J466" s="6">
        <v>0</v>
      </c>
      <c r="K466" s="39">
        <v>0</v>
      </c>
      <c r="L466" s="6">
        <v>298470.95081</v>
      </c>
      <c r="M466" s="39">
        <v>0</v>
      </c>
      <c r="N466" s="6">
        <v>1654.09892</v>
      </c>
      <c r="O466" s="39">
        <v>0</v>
      </c>
      <c r="P466" s="6">
        <v>18025.64763</v>
      </c>
      <c r="Q466" s="39">
        <v>0</v>
      </c>
      <c r="R466" s="31">
        <f aca="true" t="shared" si="31" ref="R466:R491">SUM(D466:P466)</f>
        <v>1675160.9477800003</v>
      </c>
      <c r="T466" s="114"/>
      <c r="U466" s="114"/>
      <c r="V466" s="114"/>
      <c r="W466" s="114"/>
      <c r="X466" s="114"/>
      <c r="Y466" s="114"/>
      <c r="Z466" s="114"/>
      <c r="AA466" s="114"/>
      <c r="AB466" s="114"/>
      <c r="AC466" s="114"/>
      <c r="AD466" s="114"/>
      <c r="AE466" s="114"/>
    </row>
    <row r="467" spans="2:31" ht="12.75">
      <c r="B467" s="30">
        <v>39203</v>
      </c>
      <c r="C467" s="39">
        <v>0</v>
      </c>
      <c r="D467" s="31">
        <v>1228858.213</v>
      </c>
      <c r="E467" s="39">
        <v>0</v>
      </c>
      <c r="F467" s="31">
        <v>1335.073783</v>
      </c>
      <c r="G467" s="39">
        <v>0</v>
      </c>
      <c r="H467" s="6">
        <v>151645.04325</v>
      </c>
      <c r="I467" s="39">
        <v>0</v>
      </c>
      <c r="J467" s="6">
        <v>0</v>
      </c>
      <c r="K467" s="39">
        <v>0</v>
      </c>
      <c r="L467" s="6">
        <v>318436.67020999995</v>
      </c>
      <c r="M467" s="39">
        <v>0</v>
      </c>
      <c r="N467" s="6">
        <v>1680.2435899999998</v>
      </c>
      <c r="O467" s="39">
        <v>0</v>
      </c>
      <c r="P467" s="6">
        <v>18822.46062</v>
      </c>
      <c r="Q467" s="39">
        <v>0</v>
      </c>
      <c r="R467" s="31">
        <f t="shared" si="31"/>
        <v>1720777.704453</v>
      </c>
      <c r="T467" s="114"/>
      <c r="U467" s="114"/>
      <c r="V467" s="114"/>
      <c r="W467" s="114"/>
      <c r="X467" s="114"/>
      <c r="Y467" s="114"/>
      <c r="Z467" s="114"/>
      <c r="AA467" s="114"/>
      <c r="AB467" s="114"/>
      <c r="AC467" s="114"/>
      <c r="AD467" s="114"/>
      <c r="AE467" s="114"/>
    </row>
    <row r="468" spans="2:31" ht="12.75">
      <c r="B468" s="30">
        <v>39234</v>
      </c>
      <c r="C468" s="39">
        <v>0</v>
      </c>
      <c r="D468" s="31">
        <v>1264278.538</v>
      </c>
      <c r="E468" s="39">
        <v>0</v>
      </c>
      <c r="F468" s="31">
        <v>1335.597257</v>
      </c>
      <c r="G468" s="39">
        <v>0</v>
      </c>
      <c r="H468" s="6">
        <v>155867.68014</v>
      </c>
      <c r="I468" s="39">
        <v>0</v>
      </c>
      <c r="J468" s="6">
        <v>0</v>
      </c>
      <c r="K468" s="39">
        <v>0</v>
      </c>
      <c r="L468" s="6">
        <v>337974.72181</v>
      </c>
      <c r="M468" s="39">
        <v>0</v>
      </c>
      <c r="N468" s="6">
        <v>1718.1587</v>
      </c>
      <c r="O468" s="39">
        <v>0</v>
      </c>
      <c r="P468" s="6">
        <v>20341.62071</v>
      </c>
      <c r="Q468" s="39">
        <v>0</v>
      </c>
      <c r="R468" s="31">
        <f t="shared" si="31"/>
        <v>1781516.316617</v>
      </c>
      <c r="T468" s="114"/>
      <c r="U468" s="114"/>
      <c r="V468" s="114"/>
      <c r="W468" s="114"/>
      <c r="X468" s="114"/>
      <c r="Y468" s="114"/>
      <c r="Z468" s="114"/>
      <c r="AA468" s="114"/>
      <c r="AB468" s="114"/>
      <c r="AC468" s="114"/>
      <c r="AD468" s="114"/>
      <c r="AE468" s="114"/>
    </row>
    <row r="469" spans="2:31" ht="12.75">
      <c r="B469" s="30">
        <v>39264</v>
      </c>
      <c r="C469" s="39">
        <v>0</v>
      </c>
      <c r="D469" s="31">
        <v>1269778.842</v>
      </c>
      <c r="E469" s="39">
        <v>0</v>
      </c>
      <c r="F469" s="31">
        <v>1318.998481</v>
      </c>
      <c r="G469" s="39">
        <v>0</v>
      </c>
      <c r="H469" s="6">
        <v>157928.9083</v>
      </c>
      <c r="I469" s="39">
        <v>0</v>
      </c>
      <c r="J469" s="6">
        <v>0</v>
      </c>
      <c r="K469" s="39">
        <v>0</v>
      </c>
      <c r="L469" s="6">
        <v>345887.32107</v>
      </c>
      <c r="M469" s="39">
        <v>0</v>
      </c>
      <c r="N469" s="6">
        <v>1724.09321</v>
      </c>
      <c r="O469" s="39">
        <v>0</v>
      </c>
      <c r="P469" s="6">
        <v>20696.00759</v>
      </c>
      <c r="Q469" s="39">
        <v>0</v>
      </c>
      <c r="R469" s="31">
        <f t="shared" si="31"/>
        <v>1797334.1706510002</v>
      </c>
      <c r="T469" s="114"/>
      <c r="U469" s="114"/>
      <c r="V469" s="114"/>
      <c r="W469" s="114"/>
      <c r="X469" s="114"/>
      <c r="Y469" s="114"/>
      <c r="Z469" s="114"/>
      <c r="AA469" s="114"/>
      <c r="AB469" s="114"/>
      <c r="AC469" s="114"/>
      <c r="AD469" s="114"/>
      <c r="AE469" s="114"/>
    </row>
    <row r="470" spans="2:31" ht="12.75">
      <c r="B470" s="30">
        <v>39295</v>
      </c>
      <c r="C470" s="39">
        <v>0</v>
      </c>
      <c r="D470" s="31">
        <v>1251845.326</v>
      </c>
      <c r="E470" s="39">
        <v>0</v>
      </c>
      <c r="F470" s="31">
        <v>1304.065612</v>
      </c>
      <c r="G470" s="39">
        <v>0</v>
      </c>
      <c r="H470" s="6">
        <v>159317.76904999997</v>
      </c>
      <c r="I470" s="39">
        <v>0</v>
      </c>
      <c r="J470" s="6">
        <v>0</v>
      </c>
      <c r="K470" s="39">
        <v>0</v>
      </c>
      <c r="L470" s="6">
        <v>353104.84540999995</v>
      </c>
      <c r="M470" s="39">
        <v>0</v>
      </c>
      <c r="N470" s="6">
        <v>1743.32945</v>
      </c>
      <c r="O470" s="39">
        <v>0</v>
      </c>
      <c r="P470" s="6">
        <v>22149.79549</v>
      </c>
      <c r="Q470" s="39">
        <v>0</v>
      </c>
      <c r="R470" s="31">
        <f t="shared" si="31"/>
        <v>1789465.1310119997</v>
      </c>
      <c r="T470" s="114"/>
      <c r="U470" s="114"/>
      <c r="V470" s="114"/>
      <c r="W470" s="114"/>
      <c r="X470" s="114"/>
      <c r="Y470" s="114"/>
      <c r="Z470" s="114"/>
      <c r="AA470" s="114"/>
      <c r="AB470" s="114"/>
      <c r="AC470" s="114"/>
      <c r="AD470" s="114"/>
      <c r="AE470" s="114"/>
    </row>
    <row r="471" spans="2:31" ht="12.75">
      <c r="B471" s="30">
        <v>39326</v>
      </c>
      <c r="C471" s="39">
        <v>0</v>
      </c>
      <c r="D471" s="31">
        <v>1302194.323</v>
      </c>
      <c r="E471" s="39">
        <v>0</v>
      </c>
      <c r="F471" s="31">
        <v>1308.913263</v>
      </c>
      <c r="G471" s="39">
        <v>0</v>
      </c>
      <c r="H471" s="6">
        <v>163680.32349</v>
      </c>
      <c r="I471" s="39">
        <v>0</v>
      </c>
      <c r="J471" s="6">
        <v>0</v>
      </c>
      <c r="K471" s="39">
        <v>0</v>
      </c>
      <c r="L471" s="6">
        <v>370891.28098000004</v>
      </c>
      <c r="M471" s="39">
        <v>0</v>
      </c>
      <c r="N471" s="6">
        <v>1767.37923</v>
      </c>
      <c r="O471" s="39">
        <v>0</v>
      </c>
      <c r="P471" s="6">
        <v>23574.65127</v>
      </c>
      <c r="Q471" s="39">
        <v>0</v>
      </c>
      <c r="R471" s="31">
        <f t="shared" si="31"/>
        <v>1863416.8712330004</v>
      </c>
      <c r="T471" s="114"/>
      <c r="U471" s="114"/>
      <c r="V471" s="114"/>
      <c r="W471" s="114"/>
      <c r="X471" s="114"/>
      <c r="Y471" s="114"/>
      <c r="Z471" s="114"/>
      <c r="AA471" s="114"/>
      <c r="AB471" s="114"/>
      <c r="AC471" s="114"/>
      <c r="AD471" s="114"/>
      <c r="AE471" s="114"/>
    </row>
    <row r="472" spans="2:31" ht="12.75">
      <c r="B472" s="30">
        <v>39356</v>
      </c>
      <c r="C472" s="39">
        <v>0</v>
      </c>
      <c r="D472" s="31">
        <v>1371795.599</v>
      </c>
      <c r="E472" s="39">
        <v>0</v>
      </c>
      <c r="F472" s="31">
        <v>1316.961387</v>
      </c>
      <c r="G472" s="39">
        <v>0</v>
      </c>
      <c r="H472" s="6">
        <v>174401.15197</v>
      </c>
      <c r="I472" s="39">
        <v>0</v>
      </c>
      <c r="J472" s="6">
        <v>0</v>
      </c>
      <c r="K472" s="39">
        <v>0</v>
      </c>
      <c r="L472" s="6">
        <v>394306.64953</v>
      </c>
      <c r="M472" s="39">
        <v>0</v>
      </c>
      <c r="N472" s="6">
        <v>1799.7736499999999</v>
      </c>
      <c r="O472" s="39">
        <v>0</v>
      </c>
      <c r="P472" s="6">
        <v>25219.46368</v>
      </c>
      <c r="Q472" s="39">
        <v>0</v>
      </c>
      <c r="R472" s="31">
        <f t="shared" si="31"/>
        <v>1968839.5992170002</v>
      </c>
      <c r="T472" s="114"/>
      <c r="U472" s="114"/>
      <c r="V472" s="114"/>
      <c r="W472" s="114"/>
      <c r="X472" s="114"/>
      <c r="Y472" s="114"/>
      <c r="Z472" s="114"/>
      <c r="AA472" s="114"/>
      <c r="AB472" s="114"/>
      <c r="AC472" s="114"/>
      <c r="AD472" s="114"/>
      <c r="AE472" s="114"/>
    </row>
    <row r="473" spans="2:31" ht="12.75">
      <c r="B473" s="30">
        <v>39387</v>
      </c>
      <c r="C473" s="39">
        <v>0</v>
      </c>
      <c r="D473" s="31">
        <v>1315549.406</v>
      </c>
      <c r="E473" s="39">
        <v>0</v>
      </c>
      <c r="F473" s="31">
        <v>1303.551143</v>
      </c>
      <c r="G473" s="39">
        <v>0</v>
      </c>
      <c r="H473" s="6">
        <v>171678.97143</v>
      </c>
      <c r="I473" s="39">
        <v>0</v>
      </c>
      <c r="J473" s="6">
        <v>0</v>
      </c>
      <c r="K473" s="39">
        <v>0</v>
      </c>
      <c r="L473" s="6">
        <v>392115.49049</v>
      </c>
      <c r="M473" s="39">
        <v>0</v>
      </c>
      <c r="N473" s="6">
        <v>1832.5815400000001</v>
      </c>
      <c r="O473" s="39">
        <v>0</v>
      </c>
      <c r="P473" s="6">
        <v>25528.96499</v>
      </c>
      <c r="Q473" s="39">
        <v>0</v>
      </c>
      <c r="R473" s="31">
        <f t="shared" si="31"/>
        <v>1908008.9655929997</v>
      </c>
      <c r="T473" s="114"/>
      <c r="U473" s="114"/>
      <c r="V473" s="114"/>
      <c r="W473" s="114"/>
      <c r="X473" s="114"/>
      <c r="Y473" s="114"/>
      <c r="Z473" s="114"/>
      <c r="AA473" s="114"/>
      <c r="AB473" s="114"/>
      <c r="AC473" s="114"/>
      <c r="AD473" s="114"/>
      <c r="AE473" s="114"/>
    </row>
    <row r="474" spans="2:31" ht="12.75">
      <c r="B474" s="30">
        <v>39417</v>
      </c>
      <c r="C474" s="39">
        <v>0</v>
      </c>
      <c r="D474" s="31">
        <v>1312776.864</v>
      </c>
      <c r="E474" s="39">
        <v>0</v>
      </c>
      <c r="F474" s="31">
        <v>1317.465749</v>
      </c>
      <c r="G474" s="39">
        <v>0</v>
      </c>
      <c r="H474" s="6">
        <v>173391.20541</v>
      </c>
      <c r="I474" s="39">
        <v>0</v>
      </c>
      <c r="J474" s="6">
        <v>0</v>
      </c>
      <c r="K474" s="39">
        <v>0</v>
      </c>
      <c r="L474" s="6">
        <v>393831.8163</v>
      </c>
      <c r="M474" s="39">
        <v>0</v>
      </c>
      <c r="N474" s="6">
        <v>1877.0432999999998</v>
      </c>
      <c r="O474" s="39">
        <v>0</v>
      </c>
      <c r="P474" s="6">
        <v>26122.97308</v>
      </c>
      <c r="Q474" s="39">
        <v>0</v>
      </c>
      <c r="R474" s="31">
        <f t="shared" si="31"/>
        <v>1909317.367839</v>
      </c>
      <c r="T474" s="114"/>
      <c r="U474" s="114"/>
      <c r="V474" s="114"/>
      <c r="W474" s="114"/>
      <c r="X474" s="114"/>
      <c r="Y474" s="114"/>
      <c r="Z474" s="114"/>
      <c r="AA474" s="114"/>
      <c r="AB474" s="114"/>
      <c r="AC474" s="114"/>
      <c r="AD474" s="114"/>
      <c r="AE474" s="114"/>
    </row>
    <row r="475" spans="2:31" ht="12.75">
      <c r="B475" s="30">
        <v>39448</v>
      </c>
      <c r="C475" s="39">
        <v>0</v>
      </c>
      <c r="D475" s="31">
        <v>1239892.456</v>
      </c>
      <c r="E475" s="39">
        <v>0</v>
      </c>
      <c r="F475" s="31">
        <v>1307.016021</v>
      </c>
      <c r="G475" s="39">
        <v>0</v>
      </c>
      <c r="H475" s="6">
        <v>168239.01551</v>
      </c>
      <c r="I475" s="39">
        <v>0</v>
      </c>
      <c r="J475" s="6">
        <v>0</v>
      </c>
      <c r="K475" s="39">
        <v>0</v>
      </c>
      <c r="L475" s="6">
        <v>357746.61968</v>
      </c>
      <c r="M475" s="39">
        <v>0</v>
      </c>
      <c r="N475" s="6">
        <v>1913.81916</v>
      </c>
      <c r="O475" s="39">
        <v>0</v>
      </c>
      <c r="P475" s="6">
        <v>23995.89604</v>
      </c>
      <c r="Q475" s="39">
        <v>0</v>
      </c>
      <c r="R475" s="31">
        <f t="shared" si="31"/>
        <v>1793094.822411</v>
      </c>
      <c r="T475" s="114"/>
      <c r="U475" s="114"/>
      <c r="V475" s="114"/>
      <c r="W475" s="114"/>
      <c r="X475" s="114"/>
      <c r="Y475" s="114"/>
      <c r="Z475" s="114"/>
      <c r="AA475" s="114"/>
      <c r="AB475" s="114"/>
      <c r="AC475" s="114"/>
      <c r="AD475" s="114"/>
      <c r="AE475" s="114"/>
    </row>
    <row r="476" spans="2:31" ht="12.75">
      <c r="B476" s="30">
        <v>39479</v>
      </c>
      <c r="C476" s="39">
        <v>0</v>
      </c>
      <c r="D476" s="31">
        <v>1304183.606</v>
      </c>
      <c r="E476" s="39">
        <v>0</v>
      </c>
      <c r="F476" s="31">
        <v>1317.978448</v>
      </c>
      <c r="G476" s="39">
        <v>0</v>
      </c>
      <c r="H476" s="6">
        <v>175589.23472</v>
      </c>
      <c r="I476" s="39">
        <v>0</v>
      </c>
      <c r="J476" s="6">
        <v>0</v>
      </c>
      <c r="K476" s="39">
        <v>0</v>
      </c>
      <c r="L476" s="6">
        <v>379744.72063</v>
      </c>
      <c r="M476" s="39">
        <v>0</v>
      </c>
      <c r="N476" s="6">
        <v>1963.2112999999997</v>
      </c>
      <c r="O476" s="39">
        <v>0</v>
      </c>
      <c r="P476" s="6">
        <v>25607.31335</v>
      </c>
      <c r="Q476" s="39">
        <v>0</v>
      </c>
      <c r="R476" s="31">
        <f t="shared" si="31"/>
        <v>1888406.064448</v>
      </c>
      <c r="T476" s="114"/>
      <c r="U476" s="114"/>
      <c r="V476" s="114"/>
      <c r="W476" s="114"/>
      <c r="X476" s="114"/>
      <c r="Y476" s="114"/>
      <c r="Z476" s="114"/>
      <c r="AA476" s="114"/>
      <c r="AB476" s="114"/>
      <c r="AC476" s="114"/>
      <c r="AD476" s="114"/>
      <c r="AE476" s="114"/>
    </row>
    <row r="477" spans="2:31" ht="12.75">
      <c r="B477" s="30">
        <v>39508</v>
      </c>
      <c r="C477" s="39">
        <v>0</v>
      </c>
      <c r="D477" s="31">
        <v>1283962.71</v>
      </c>
      <c r="E477" s="39">
        <v>0</v>
      </c>
      <c r="F477" s="31">
        <v>1331.305362</v>
      </c>
      <c r="G477" s="39">
        <v>0</v>
      </c>
      <c r="H477" s="6">
        <v>174035.7566</v>
      </c>
      <c r="I477" s="39">
        <v>0</v>
      </c>
      <c r="J477" s="6">
        <v>0</v>
      </c>
      <c r="K477" s="39">
        <v>0</v>
      </c>
      <c r="L477" s="6">
        <v>368553.01626999996</v>
      </c>
      <c r="M477" s="39">
        <v>0</v>
      </c>
      <c r="N477" s="6">
        <v>2015.46552</v>
      </c>
      <c r="O477" s="39">
        <v>0</v>
      </c>
      <c r="P477" s="6">
        <v>25734.869659999997</v>
      </c>
      <c r="Q477" s="39">
        <v>0</v>
      </c>
      <c r="R477" s="31">
        <f t="shared" si="31"/>
        <v>1855633.123412</v>
      </c>
      <c r="T477" s="114"/>
      <c r="U477" s="114"/>
      <c r="V477" s="114"/>
      <c r="W477" s="114"/>
      <c r="X477" s="114"/>
      <c r="Y477" s="114"/>
      <c r="Z477" s="114"/>
      <c r="AA477" s="114"/>
      <c r="AB477" s="114"/>
      <c r="AC477" s="114"/>
      <c r="AD477" s="114"/>
      <c r="AE477" s="114"/>
    </row>
    <row r="478" spans="2:31" ht="12.75">
      <c r="B478" s="30">
        <v>39539</v>
      </c>
      <c r="C478" s="39">
        <v>0</v>
      </c>
      <c r="D478" s="31">
        <v>1352995.144</v>
      </c>
      <c r="E478" s="39">
        <v>0</v>
      </c>
      <c r="F478" s="31">
        <v>1375.254272</v>
      </c>
      <c r="G478" s="39">
        <v>0</v>
      </c>
      <c r="H478" s="6">
        <v>186239.78103</v>
      </c>
      <c r="I478" s="39">
        <v>0</v>
      </c>
      <c r="J478" s="6">
        <v>0</v>
      </c>
      <c r="K478" s="39">
        <v>0</v>
      </c>
      <c r="L478" s="6">
        <v>405486.23845999996</v>
      </c>
      <c r="M478" s="39">
        <v>0</v>
      </c>
      <c r="N478" s="6">
        <v>2076.63041</v>
      </c>
      <c r="O478" s="39">
        <v>0</v>
      </c>
      <c r="P478" s="6">
        <v>29349.489439999998</v>
      </c>
      <c r="Q478" s="39">
        <v>0</v>
      </c>
      <c r="R478" s="31">
        <f t="shared" si="31"/>
        <v>1977522.5376119998</v>
      </c>
      <c r="S478" s="112"/>
      <c r="T478" s="114"/>
      <c r="U478" s="114"/>
      <c r="V478" s="114"/>
      <c r="W478" s="114"/>
      <c r="X478" s="114"/>
      <c r="Y478" s="114"/>
      <c r="Z478" s="114"/>
      <c r="AA478" s="114"/>
      <c r="AB478" s="114"/>
      <c r="AC478" s="114"/>
      <c r="AD478" s="114"/>
      <c r="AE478" s="114"/>
    </row>
    <row r="479" spans="2:31" ht="12.75">
      <c r="B479" s="30">
        <v>39569</v>
      </c>
      <c r="C479" s="39">
        <v>0</v>
      </c>
      <c r="D479" s="31">
        <v>1399460.636</v>
      </c>
      <c r="E479" s="39">
        <v>0</v>
      </c>
      <c r="F479" s="31">
        <v>1398.841588</v>
      </c>
      <c r="G479" s="39">
        <v>0</v>
      </c>
      <c r="H479" s="6">
        <v>194788.62599</v>
      </c>
      <c r="I479" s="39">
        <v>0</v>
      </c>
      <c r="J479" s="6">
        <v>0</v>
      </c>
      <c r="K479" s="39">
        <v>0</v>
      </c>
      <c r="L479" s="6">
        <v>424250.41608000005</v>
      </c>
      <c r="M479" s="39">
        <v>0</v>
      </c>
      <c r="N479" s="6">
        <v>2115.2021</v>
      </c>
      <c r="O479" s="39">
        <v>0</v>
      </c>
      <c r="P479" s="6">
        <v>31066.17657</v>
      </c>
      <c r="Q479" s="39">
        <v>0</v>
      </c>
      <c r="R479" s="31">
        <f t="shared" si="31"/>
        <v>2053079.8983280002</v>
      </c>
      <c r="S479" s="112"/>
      <c r="T479" s="114"/>
      <c r="U479" s="114"/>
      <c r="V479" s="114"/>
      <c r="W479" s="114"/>
      <c r="X479" s="114"/>
      <c r="Y479" s="114"/>
      <c r="Z479" s="114"/>
      <c r="AA479" s="114"/>
      <c r="AB479" s="114"/>
      <c r="AC479" s="114"/>
      <c r="AD479" s="114"/>
      <c r="AE479" s="114"/>
    </row>
    <row r="480" spans="2:31" ht="12.75">
      <c r="B480" s="30">
        <v>39600</v>
      </c>
      <c r="C480" s="39">
        <v>0</v>
      </c>
      <c r="D480" s="31">
        <v>1381258.743</v>
      </c>
      <c r="E480" s="39">
        <v>0</v>
      </c>
      <c r="F480" s="31">
        <v>1343.770962</v>
      </c>
      <c r="G480" s="39">
        <v>0</v>
      </c>
      <c r="H480" s="6">
        <v>196913.79834</v>
      </c>
      <c r="I480" s="39">
        <v>0</v>
      </c>
      <c r="J480" s="6">
        <v>0</v>
      </c>
      <c r="K480" s="39">
        <v>0</v>
      </c>
      <c r="L480" s="6">
        <v>418516.06269</v>
      </c>
      <c r="M480" s="39">
        <v>0</v>
      </c>
      <c r="N480" s="6">
        <v>2147.9303999999997</v>
      </c>
      <c r="O480" s="39">
        <v>0</v>
      </c>
      <c r="P480" s="6">
        <v>32353.33749</v>
      </c>
      <c r="Q480" s="39">
        <v>0</v>
      </c>
      <c r="R480" s="31">
        <f t="shared" si="31"/>
        <v>2032533.642882</v>
      </c>
      <c r="S480" s="112"/>
      <c r="T480" s="114"/>
      <c r="U480" s="114"/>
      <c r="V480" s="114"/>
      <c r="W480" s="114"/>
      <c r="X480" s="114"/>
      <c r="Y480" s="114"/>
      <c r="Z480" s="114"/>
      <c r="AA480" s="114"/>
      <c r="AB480" s="114"/>
      <c r="AC480" s="114"/>
      <c r="AD480" s="114"/>
      <c r="AE480" s="114"/>
    </row>
    <row r="481" spans="2:31" ht="12.75">
      <c r="B481" s="30">
        <v>39630</v>
      </c>
      <c r="C481" s="39">
        <v>0</v>
      </c>
      <c r="D481" s="31">
        <v>1367439.37</v>
      </c>
      <c r="E481" s="39">
        <v>0</v>
      </c>
      <c r="F481" s="31">
        <v>1375.247437</v>
      </c>
      <c r="G481" s="39">
        <v>0</v>
      </c>
      <c r="H481" s="6">
        <v>199975.73294</v>
      </c>
      <c r="I481" s="39">
        <v>0</v>
      </c>
      <c r="J481" s="6">
        <v>0</v>
      </c>
      <c r="K481" s="39">
        <v>0</v>
      </c>
      <c r="L481" s="6">
        <v>407677.23472</v>
      </c>
      <c r="M481" s="39">
        <v>0</v>
      </c>
      <c r="N481" s="6">
        <v>2211.58891</v>
      </c>
      <c r="O481" s="39">
        <v>0</v>
      </c>
      <c r="P481" s="6">
        <v>35389.1526</v>
      </c>
      <c r="Q481" s="39">
        <v>0</v>
      </c>
      <c r="R481" s="31">
        <f t="shared" si="31"/>
        <v>2014068.326607</v>
      </c>
      <c r="S481" s="112"/>
      <c r="T481" s="114"/>
      <c r="U481" s="114"/>
      <c r="V481" s="114"/>
      <c r="W481" s="114"/>
      <c r="X481" s="114"/>
      <c r="Y481" s="114"/>
      <c r="Z481" s="114"/>
      <c r="AA481" s="114"/>
      <c r="AB481" s="114"/>
      <c r="AC481" s="114"/>
      <c r="AD481" s="114"/>
      <c r="AE481" s="114"/>
    </row>
    <row r="482" spans="2:31" ht="12.75">
      <c r="B482" s="30">
        <v>39661</v>
      </c>
      <c r="C482" s="39">
        <v>0</v>
      </c>
      <c r="D482" s="31">
        <v>1351475.631</v>
      </c>
      <c r="E482" s="39">
        <v>0</v>
      </c>
      <c r="F482" s="31">
        <v>1379.608792</v>
      </c>
      <c r="G482" s="39">
        <v>0</v>
      </c>
      <c r="H482" s="6">
        <v>199666.79616000003</v>
      </c>
      <c r="I482" s="39">
        <v>0</v>
      </c>
      <c r="J482" s="6">
        <v>0</v>
      </c>
      <c r="K482" s="39">
        <v>0</v>
      </c>
      <c r="L482" s="6">
        <v>394366.89729</v>
      </c>
      <c r="M482" s="39">
        <v>0</v>
      </c>
      <c r="N482" s="6">
        <v>2259.81575</v>
      </c>
      <c r="O482" s="39">
        <v>0</v>
      </c>
      <c r="P482" s="6">
        <v>35931.05072</v>
      </c>
      <c r="Q482" s="39">
        <v>0</v>
      </c>
      <c r="R482" s="31">
        <f t="shared" si="31"/>
        <v>1985079.799712</v>
      </c>
      <c r="S482" s="112"/>
      <c r="T482" s="114"/>
      <c r="U482" s="114"/>
      <c r="V482" s="114"/>
      <c r="W482" s="114"/>
      <c r="X482" s="114"/>
      <c r="Y482" s="114"/>
      <c r="Z482" s="114"/>
      <c r="AA482" s="114"/>
      <c r="AB482" s="114"/>
      <c r="AC482" s="114"/>
      <c r="AD482" s="114"/>
      <c r="AE482" s="114"/>
    </row>
    <row r="483" spans="2:31" ht="12.75">
      <c r="B483" s="30">
        <v>39692</v>
      </c>
      <c r="C483" s="39">
        <v>0</v>
      </c>
      <c r="D483" s="31">
        <v>1263462.489</v>
      </c>
      <c r="E483" s="39">
        <v>0</v>
      </c>
      <c r="F483" s="31">
        <v>1376.147834</v>
      </c>
      <c r="G483" s="39">
        <v>0</v>
      </c>
      <c r="H483" s="6">
        <v>198381.85956</v>
      </c>
      <c r="I483" s="39">
        <v>0</v>
      </c>
      <c r="J483" s="6">
        <v>0</v>
      </c>
      <c r="K483" s="39">
        <v>0</v>
      </c>
      <c r="L483" s="6">
        <v>360076.67717000004</v>
      </c>
      <c r="M483" s="39">
        <v>0</v>
      </c>
      <c r="N483" s="6">
        <v>2293.51465</v>
      </c>
      <c r="O483" s="39">
        <v>0</v>
      </c>
      <c r="P483" s="6">
        <v>34576.94883</v>
      </c>
      <c r="Q483" s="39">
        <v>0</v>
      </c>
      <c r="R483" s="31">
        <f t="shared" si="31"/>
        <v>1860167.637044</v>
      </c>
      <c r="S483" s="112"/>
      <c r="T483" s="114"/>
      <c r="U483" s="114"/>
      <c r="V483" s="114"/>
      <c r="W483" s="114"/>
      <c r="X483" s="114"/>
      <c r="Y483" s="114"/>
      <c r="Z483" s="114"/>
      <c r="AA483" s="114"/>
      <c r="AB483" s="114"/>
      <c r="AC483" s="114"/>
      <c r="AD483" s="114"/>
      <c r="AE483" s="114"/>
    </row>
    <row r="484" spans="2:31" ht="12.75">
      <c r="B484" s="30">
        <v>39722</v>
      </c>
      <c r="C484" s="39">
        <v>0</v>
      </c>
      <c r="D484" s="31">
        <v>1128353.038</v>
      </c>
      <c r="E484" s="39">
        <v>0</v>
      </c>
      <c r="F484" s="31">
        <v>1401.834488</v>
      </c>
      <c r="G484" s="39">
        <v>0</v>
      </c>
      <c r="H484" s="6">
        <v>196445.95567</v>
      </c>
      <c r="I484" s="39">
        <v>0</v>
      </c>
      <c r="J484" s="6">
        <v>0</v>
      </c>
      <c r="K484" s="39">
        <v>0</v>
      </c>
      <c r="L484" s="6">
        <v>338344.31442</v>
      </c>
      <c r="M484" s="39">
        <v>0</v>
      </c>
      <c r="N484" s="6">
        <v>2299.61846</v>
      </c>
      <c r="O484" s="39">
        <v>0</v>
      </c>
      <c r="P484" s="6">
        <v>39290.70643</v>
      </c>
      <c r="Q484" s="39">
        <v>0</v>
      </c>
      <c r="R484" s="31">
        <f t="shared" si="31"/>
        <v>1706135.467468</v>
      </c>
      <c r="S484" s="112"/>
      <c r="T484" s="114"/>
      <c r="U484" s="114"/>
      <c r="V484" s="114"/>
      <c r="W484" s="114"/>
      <c r="X484" s="114"/>
      <c r="Y484" s="114"/>
      <c r="Z484" s="114"/>
      <c r="AA484" s="114"/>
      <c r="AB484" s="114"/>
      <c r="AC484" s="114"/>
      <c r="AD484" s="114"/>
      <c r="AE484" s="114"/>
    </row>
    <row r="485" spans="2:31" ht="12.75">
      <c r="B485" s="30">
        <v>39753</v>
      </c>
      <c r="C485" s="39">
        <v>0</v>
      </c>
      <c r="D485" s="31">
        <v>1139902.823</v>
      </c>
      <c r="E485" s="39">
        <v>0</v>
      </c>
      <c r="F485" s="31">
        <v>1408.824278</v>
      </c>
      <c r="G485" s="39">
        <v>0</v>
      </c>
      <c r="H485" s="6">
        <v>198107.80298</v>
      </c>
      <c r="I485" s="39">
        <v>0</v>
      </c>
      <c r="J485" s="6">
        <v>0</v>
      </c>
      <c r="K485" s="39">
        <v>0</v>
      </c>
      <c r="L485" s="6">
        <v>334181.35481</v>
      </c>
      <c r="M485" s="39">
        <v>0</v>
      </c>
      <c r="N485" s="6">
        <v>2336.55054</v>
      </c>
      <c r="O485" s="39">
        <v>0</v>
      </c>
      <c r="P485" s="6">
        <v>43944.10237</v>
      </c>
      <c r="Q485" s="39">
        <v>0</v>
      </c>
      <c r="R485" s="31">
        <f t="shared" si="31"/>
        <v>1719881.457978</v>
      </c>
      <c r="S485" s="112"/>
      <c r="T485" s="114"/>
      <c r="U485" s="114"/>
      <c r="V485" s="114"/>
      <c r="W485" s="114"/>
      <c r="X485" s="114"/>
      <c r="Y485" s="114"/>
      <c r="Z485" s="114"/>
      <c r="AA485" s="114"/>
      <c r="AB485" s="114"/>
      <c r="AC485" s="114"/>
      <c r="AD485" s="114"/>
      <c r="AE485" s="114"/>
    </row>
    <row r="486" spans="2:31" ht="12.75">
      <c r="B486" s="30">
        <v>39783</v>
      </c>
      <c r="C486" s="39">
        <v>0</v>
      </c>
      <c r="D486" s="31">
        <v>1158033.5</v>
      </c>
      <c r="E486" s="39">
        <v>0</v>
      </c>
      <c r="F486" s="31">
        <v>1398</v>
      </c>
      <c r="G486" s="39">
        <v>0</v>
      </c>
      <c r="H486" s="6">
        <v>204869.96732</v>
      </c>
      <c r="I486" s="39">
        <v>0</v>
      </c>
      <c r="J486" s="6">
        <v>0</v>
      </c>
      <c r="K486" s="39">
        <v>0</v>
      </c>
      <c r="L486" s="6">
        <v>341486.55887999997</v>
      </c>
      <c r="M486" s="39">
        <v>0</v>
      </c>
      <c r="N486" s="6">
        <v>2371.03244</v>
      </c>
      <c r="O486" s="39">
        <v>0</v>
      </c>
      <c r="P486" s="6">
        <v>54099.47333</v>
      </c>
      <c r="Q486" s="39">
        <v>0</v>
      </c>
      <c r="R486" s="31">
        <f t="shared" si="31"/>
        <v>1762258.53197</v>
      </c>
      <c r="S486" s="112"/>
      <c r="T486" s="114"/>
      <c r="U486" s="114"/>
      <c r="V486" s="114"/>
      <c r="W486" s="114"/>
      <c r="X486" s="114"/>
      <c r="Y486" s="114"/>
      <c r="Z486" s="114"/>
      <c r="AA486" s="114"/>
      <c r="AB486" s="114"/>
      <c r="AC486" s="114"/>
      <c r="AD486" s="114"/>
      <c r="AE486" s="114"/>
    </row>
    <row r="487" spans="2:31" ht="12.75">
      <c r="B487" s="30">
        <v>39814</v>
      </c>
      <c r="C487" s="39">
        <v>0</v>
      </c>
      <c r="D487" s="31">
        <v>1181459.518</v>
      </c>
      <c r="E487" s="39">
        <v>0</v>
      </c>
      <c r="F487" s="31">
        <v>1405.663314</v>
      </c>
      <c r="G487" s="39">
        <v>0</v>
      </c>
      <c r="H487" s="6">
        <v>205592.21247</v>
      </c>
      <c r="I487" s="39">
        <v>0</v>
      </c>
      <c r="J487" s="6">
        <v>0</v>
      </c>
      <c r="K487" s="39">
        <v>0</v>
      </c>
      <c r="L487" s="6">
        <v>347316.99039999995</v>
      </c>
      <c r="M487" s="39">
        <v>0</v>
      </c>
      <c r="N487" s="6">
        <v>2438.04589</v>
      </c>
      <c r="O487" s="39">
        <v>0</v>
      </c>
      <c r="P487" s="6">
        <v>50587.61463</v>
      </c>
      <c r="Q487" s="39">
        <v>0</v>
      </c>
      <c r="R487" s="31">
        <f t="shared" si="31"/>
        <v>1788800.0447039998</v>
      </c>
      <c r="S487" s="112"/>
      <c r="T487" s="114"/>
      <c r="U487" s="114"/>
      <c r="V487" s="114"/>
      <c r="W487" s="114"/>
      <c r="X487" s="114"/>
      <c r="Y487" s="114"/>
      <c r="Z487" s="114"/>
      <c r="AA487" s="114"/>
      <c r="AB487" s="114"/>
      <c r="AC487" s="114"/>
      <c r="AD487" s="114"/>
      <c r="AE487" s="114"/>
    </row>
    <row r="488" spans="2:31" ht="12.75">
      <c r="B488" s="30">
        <v>39845</v>
      </c>
      <c r="C488" s="39">
        <v>0</v>
      </c>
      <c r="D488" s="31">
        <v>1184768.254</v>
      </c>
      <c r="E488" s="39">
        <v>0</v>
      </c>
      <c r="F488" s="31">
        <v>1397.859215</v>
      </c>
      <c r="G488" s="39">
        <v>0</v>
      </c>
      <c r="H488" s="6">
        <v>204507.12894</v>
      </c>
      <c r="I488" s="39">
        <v>0</v>
      </c>
      <c r="J488" s="6">
        <v>0</v>
      </c>
      <c r="K488" s="39">
        <v>0</v>
      </c>
      <c r="L488" s="6">
        <v>346088.9915</v>
      </c>
      <c r="M488" s="39">
        <v>0</v>
      </c>
      <c r="N488" s="6">
        <v>2498.3013200000005</v>
      </c>
      <c r="O488" s="39">
        <v>0</v>
      </c>
      <c r="P488" s="6">
        <v>52515.24998000001</v>
      </c>
      <c r="Q488" s="39">
        <v>0</v>
      </c>
      <c r="R488" s="31">
        <f t="shared" si="31"/>
        <v>1791775.784955</v>
      </c>
      <c r="S488" s="112"/>
      <c r="T488" s="114"/>
      <c r="U488" s="114"/>
      <c r="V488" s="114"/>
      <c r="W488" s="114"/>
      <c r="X488" s="114"/>
      <c r="Y488" s="114"/>
      <c r="Z488" s="114"/>
      <c r="AA488" s="114"/>
      <c r="AB488" s="114"/>
      <c r="AC488" s="114"/>
      <c r="AD488" s="114"/>
      <c r="AE488" s="114"/>
    </row>
    <row r="489" spans="2:31" ht="12.75">
      <c r="B489" s="30">
        <v>39873</v>
      </c>
      <c r="C489" s="39">
        <v>0</v>
      </c>
      <c r="D489" s="31">
        <v>1215673.97</v>
      </c>
      <c r="E489" s="39">
        <v>0</v>
      </c>
      <c r="F489" s="31">
        <v>1411.136675</v>
      </c>
      <c r="G489" s="39">
        <v>0</v>
      </c>
      <c r="H489" s="6">
        <v>209319.19938</v>
      </c>
      <c r="I489" s="39">
        <v>0</v>
      </c>
      <c r="J489" s="6">
        <v>0</v>
      </c>
      <c r="K489" s="39">
        <v>0</v>
      </c>
      <c r="L489" s="6">
        <v>358221.69526</v>
      </c>
      <c r="M489" s="39">
        <v>0</v>
      </c>
      <c r="N489" s="6">
        <v>2526.62493</v>
      </c>
      <c r="O489" s="39">
        <v>0</v>
      </c>
      <c r="P489" s="6">
        <v>58364.76184000001</v>
      </c>
      <c r="Q489" s="39">
        <v>0</v>
      </c>
      <c r="R489" s="31">
        <f t="shared" si="31"/>
        <v>1845517.388085</v>
      </c>
      <c r="S489" s="112"/>
      <c r="T489" s="114"/>
      <c r="U489" s="114"/>
      <c r="V489" s="114"/>
      <c r="W489" s="114"/>
      <c r="X489" s="114"/>
      <c r="Y489" s="114"/>
      <c r="Z489" s="114"/>
      <c r="AA489" s="114"/>
      <c r="AB489" s="114"/>
      <c r="AC489" s="114"/>
      <c r="AD489" s="114"/>
      <c r="AE489" s="114"/>
    </row>
    <row r="490" spans="2:31" ht="12.75">
      <c r="B490" s="30">
        <v>39904</v>
      </c>
      <c r="C490" s="39">
        <v>0</v>
      </c>
      <c r="D490" s="31">
        <v>1294584.439</v>
      </c>
      <c r="E490" s="39">
        <v>0</v>
      </c>
      <c r="F490" s="31">
        <v>1441.026465</v>
      </c>
      <c r="G490" s="39">
        <v>0</v>
      </c>
      <c r="H490" s="6">
        <v>219648.65266</v>
      </c>
      <c r="I490" s="39">
        <v>0</v>
      </c>
      <c r="J490" s="6">
        <v>0</v>
      </c>
      <c r="K490" s="39">
        <v>0</v>
      </c>
      <c r="L490" s="6">
        <v>390707.25064</v>
      </c>
      <c r="M490" s="39">
        <v>0</v>
      </c>
      <c r="N490" s="6">
        <v>2600.07192</v>
      </c>
      <c r="O490" s="39">
        <v>0</v>
      </c>
      <c r="P490" s="6">
        <v>65731.54128</v>
      </c>
      <c r="Q490" s="39">
        <v>0</v>
      </c>
      <c r="R490" s="31">
        <f t="shared" si="31"/>
        <v>1974712.9819649998</v>
      </c>
      <c r="S490" s="112"/>
      <c r="T490" s="114"/>
      <c r="U490" s="114"/>
      <c r="V490" s="114"/>
      <c r="W490" s="114"/>
      <c r="X490" s="114"/>
      <c r="Y490" s="114"/>
      <c r="Z490" s="114"/>
      <c r="AA490" s="114"/>
      <c r="AB490" s="114"/>
      <c r="AC490" s="114"/>
      <c r="AD490" s="114"/>
      <c r="AE490" s="114"/>
    </row>
    <row r="491" spans="2:31" ht="12.75">
      <c r="B491" s="30">
        <v>39934</v>
      </c>
      <c r="C491" s="39">
        <v>0</v>
      </c>
      <c r="D491" s="31">
        <v>1357235.401</v>
      </c>
      <c r="E491" s="39">
        <v>0</v>
      </c>
      <c r="F491" s="31">
        <v>1469.658842</v>
      </c>
      <c r="G491" s="39">
        <v>0</v>
      </c>
      <c r="H491" s="6">
        <v>230293.36575</v>
      </c>
      <c r="I491" s="39">
        <v>0</v>
      </c>
      <c r="J491" s="6">
        <v>0</v>
      </c>
      <c r="K491" s="39">
        <v>0</v>
      </c>
      <c r="L491" s="6">
        <v>420594.49556999997</v>
      </c>
      <c r="M491" s="39">
        <v>0</v>
      </c>
      <c r="N491" s="6">
        <v>2549.94868</v>
      </c>
      <c r="O491" s="39">
        <v>0</v>
      </c>
      <c r="P491" s="6">
        <v>70872.83551</v>
      </c>
      <c r="Q491" s="39">
        <v>0</v>
      </c>
      <c r="R491" s="31">
        <f t="shared" si="31"/>
        <v>2083015.705352</v>
      </c>
      <c r="S491" s="112"/>
      <c r="T491" s="114"/>
      <c r="U491" s="114"/>
      <c r="V491" s="114"/>
      <c r="W491" s="114"/>
      <c r="X491" s="114"/>
      <c r="Y491" s="114"/>
      <c r="Z491" s="114"/>
      <c r="AA491" s="114"/>
      <c r="AB491" s="114"/>
      <c r="AC491" s="114"/>
      <c r="AD491" s="114"/>
      <c r="AE491" s="114"/>
    </row>
    <row r="492" spans="2:31" ht="12.75">
      <c r="B492" s="30">
        <v>39965</v>
      </c>
      <c r="C492" s="39">
        <v>0</v>
      </c>
      <c r="D492" s="31">
        <v>1370133.164</v>
      </c>
      <c r="E492" s="39">
        <v>0</v>
      </c>
      <c r="F492" s="31">
        <v>1453.905353</v>
      </c>
      <c r="G492" s="39">
        <v>0</v>
      </c>
      <c r="H492" s="6">
        <v>227623.81247</v>
      </c>
      <c r="I492" s="39">
        <v>0</v>
      </c>
      <c r="J492" s="6">
        <v>0</v>
      </c>
      <c r="K492" s="39">
        <v>0</v>
      </c>
      <c r="L492" s="6">
        <v>415115.1382</v>
      </c>
      <c r="M492" s="39">
        <v>0</v>
      </c>
      <c r="N492" s="6">
        <v>2549.94868</v>
      </c>
      <c r="O492" s="39">
        <v>0</v>
      </c>
      <c r="P492" s="6">
        <v>75253.62419</v>
      </c>
      <c r="Q492" s="39">
        <v>0</v>
      </c>
      <c r="R492" s="31">
        <f>SUM(D492:P492)</f>
        <v>2092129.5928929998</v>
      </c>
      <c r="S492" s="112"/>
      <c r="T492" s="114"/>
      <c r="U492" s="114"/>
      <c r="V492" s="114"/>
      <c r="W492" s="114"/>
      <c r="X492" s="114"/>
      <c r="Y492" s="114"/>
      <c r="Z492" s="114"/>
      <c r="AA492" s="114"/>
      <c r="AB492" s="114"/>
      <c r="AC492" s="114"/>
      <c r="AD492" s="114"/>
      <c r="AE492" s="114"/>
    </row>
    <row r="493" spans="2:31" ht="12.75">
      <c r="B493" s="30">
        <v>39995</v>
      </c>
      <c r="C493" s="39">
        <v>0</v>
      </c>
      <c r="D493" s="31">
        <v>1434396.487</v>
      </c>
      <c r="E493" s="39">
        <v>0</v>
      </c>
      <c r="F493" s="31">
        <v>1450.371794</v>
      </c>
      <c r="G493" s="39">
        <v>0</v>
      </c>
      <c r="H493" s="31">
        <v>238428.61619</v>
      </c>
      <c r="I493" s="39">
        <v>0</v>
      </c>
      <c r="J493" s="31">
        <v>0</v>
      </c>
      <c r="K493" s="39">
        <v>0</v>
      </c>
      <c r="L493" s="31">
        <v>442588.61658000003</v>
      </c>
      <c r="M493" s="39">
        <v>0</v>
      </c>
      <c r="N493" s="31">
        <v>2599.7635999999998</v>
      </c>
      <c r="O493" s="39">
        <v>0</v>
      </c>
      <c r="P493" s="31">
        <v>86738.50316</v>
      </c>
      <c r="Q493" s="39">
        <v>0</v>
      </c>
      <c r="R493" s="6">
        <f>SUM(D493,F493,H493,J493,L493,N493,P493)</f>
        <v>2206202.358324</v>
      </c>
      <c r="S493" s="112"/>
      <c r="T493" s="114"/>
      <c r="U493" s="114"/>
      <c r="V493" s="114"/>
      <c r="W493" s="114"/>
      <c r="X493" s="114"/>
      <c r="Y493" s="114"/>
      <c r="Z493" s="114"/>
      <c r="AA493" s="114"/>
      <c r="AB493" s="114"/>
      <c r="AC493" s="114"/>
      <c r="AD493" s="114"/>
      <c r="AE493" s="114"/>
    </row>
    <row r="494" spans="2:31" ht="12.75">
      <c r="B494" s="30">
        <v>40026</v>
      </c>
      <c r="C494" s="39">
        <v>0</v>
      </c>
      <c r="D494" s="31">
        <v>1453817.155</v>
      </c>
      <c r="E494" s="39">
        <v>0</v>
      </c>
      <c r="F494" s="31">
        <v>1444.783243</v>
      </c>
      <c r="G494" s="39">
        <v>0</v>
      </c>
      <c r="H494" s="31">
        <v>243365.40652</v>
      </c>
      <c r="I494" s="39">
        <v>0</v>
      </c>
      <c r="J494" s="31">
        <v>0</v>
      </c>
      <c r="K494" s="39">
        <v>0</v>
      </c>
      <c r="L494" s="31">
        <v>451397.83096000005</v>
      </c>
      <c r="M494" s="39">
        <v>0</v>
      </c>
      <c r="N494" s="31">
        <v>2631.0619500000003</v>
      </c>
      <c r="O494" s="39">
        <v>0</v>
      </c>
      <c r="P494" s="31">
        <v>93278.47945</v>
      </c>
      <c r="Q494" s="39">
        <v>0</v>
      </c>
      <c r="R494" s="6">
        <f aca="true" t="shared" si="32" ref="Q494:R509">SUM(D494,F494,H494,J494,L494,N494,P494)</f>
        <v>2245934.717123</v>
      </c>
      <c r="S494" s="112"/>
      <c r="T494" s="114"/>
      <c r="U494" s="114"/>
      <c r="V494" s="114"/>
      <c r="W494" s="114"/>
      <c r="X494" s="114"/>
      <c r="Y494" s="114"/>
      <c r="Z494" s="114"/>
      <c r="AA494" s="114"/>
      <c r="AB494" s="114"/>
      <c r="AC494" s="114"/>
      <c r="AD494" s="114"/>
      <c r="AE494" s="114"/>
    </row>
    <row r="495" spans="2:31" ht="12.75">
      <c r="B495" s="30">
        <v>40057</v>
      </c>
      <c r="C495" s="39">
        <v>0</v>
      </c>
      <c r="D495" s="31">
        <v>1507771.638</v>
      </c>
      <c r="E495" s="39">
        <v>0</v>
      </c>
      <c r="F495" s="31">
        <v>1446.717257</v>
      </c>
      <c r="G495" s="39">
        <v>0</v>
      </c>
      <c r="H495" s="31">
        <v>253611.211</v>
      </c>
      <c r="I495" s="39">
        <v>0</v>
      </c>
      <c r="J495" s="31">
        <v>0</v>
      </c>
      <c r="K495" s="39">
        <v>0</v>
      </c>
      <c r="L495" s="31">
        <v>481808.34154999995</v>
      </c>
      <c r="M495" s="39">
        <v>0</v>
      </c>
      <c r="N495" s="31">
        <v>2675.9124</v>
      </c>
      <c r="O495" s="39">
        <v>0</v>
      </c>
      <c r="P495" s="31">
        <v>99541.34408</v>
      </c>
      <c r="Q495" s="39">
        <v>0</v>
      </c>
      <c r="R495" s="6">
        <f t="shared" si="32"/>
        <v>2346855.164287</v>
      </c>
      <c r="S495" s="112"/>
      <c r="T495" s="114"/>
      <c r="U495" s="114"/>
      <c r="V495" s="114"/>
      <c r="W495" s="114"/>
      <c r="X495" s="114"/>
      <c r="Y495" s="114"/>
      <c r="Z495" s="114"/>
      <c r="AA495" s="114"/>
      <c r="AB495" s="114"/>
      <c r="AC495" s="114"/>
      <c r="AD495" s="114"/>
      <c r="AE495" s="114"/>
    </row>
    <row r="496" spans="2:31" ht="12.75">
      <c r="B496" s="30">
        <v>40087</v>
      </c>
      <c r="C496" s="39">
        <v>0</v>
      </c>
      <c r="D496" s="31">
        <v>1515325.935</v>
      </c>
      <c r="E496" s="39">
        <v>0</v>
      </c>
      <c r="F496" s="31">
        <v>1460.283571</v>
      </c>
      <c r="G496" s="39">
        <v>0</v>
      </c>
      <c r="H496" s="31">
        <v>255656.85389000003</v>
      </c>
      <c r="I496" s="39">
        <v>0</v>
      </c>
      <c r="J496" s="31">
        <v>0</v>
      </c>
      <c r="K496" s="39">
        <v>0</v>
      </c>
      <c r="L496" s="31">
        <v>481116.2748</v>
      </c>
      <c r="M496" s="39">
        <v>0</v>
      </c>
      <c r="N496" s="31">
        <v>2700.28347</v>
      </c>
      <c r="O496" s="39">
        <v>0</v>
      </c>
      <c r="P496" s="31">
        <v>97590.15172999998</v>
      </c>
      <c r="Q496" s="39">
        <v>0</v>
      </c>
      <c r="R496" s="6">
        <f t="shared" si="32"/>
        <v>2353849.7824610006</v>
      </c>
      <c r="S496" s="112"/>
      <c r="T496" s="114"/>
      <c r="U496" s="114"/>
      <c r="V496" s="114"/>
      <c r="W496" s="114"/>
      <c r="X496" s="114"/>
      <c r="Y496" s="114"/>
      <c r="Z496" s="114"/>
      <c r="AA496" s="114"/>
      <c r="AB496" s="114"/>
      <c r="AC496" s="114"/>
      <c r="AD496" s="114"/>
      <c r="AE496" s="114"/>
    </row>
    <row r="497" spans="2:31" ht="12.75">
      <c r="B497" s="30">
        <v>40118</v>
      </c>
      <c r="C497" s="39">
        <v>0</v>
      </c>
      <c r="D497" s="31">
        <v>1499370.603</v>
      </c>
      <c r="E497" s="39">
        <v>0</v>
      </c>
      <c r="F497" s="31">
        <v>1459.591079</v>
      </c>
      <c r="G497" s="39">
        <v>0</v>
      </c>
      <c r="H497" s="31">
        <v>192881.28673</v>
      </c>
      <c r="I497" s="39">
        <v>0</v>
      </c>
      <c r="J497" s="31">
        <v>0</v>
      </c>
      <c r="K497" s="39">
        <v>0</v>
      </c>
      <c r="L497" s="31">
        <v>480023.8929</v>
      </c>
      <c r="M497" s="39">
        <v>0</v>
      </c>
      <c r="N497" s="31">
        <v>2710.37101</v>
      </c>
      <c r="O497" s="39">
        <v>0</v>
      </c>
      <c r="P497" s="31">
        <v>92472.03284</v>
      </c>
      <c r="Q497" s="39">
        <v>0</v>
      </c>
      <c r="R497" s="6">
        <f t="shared" si="32"/>
        <v>2268917.7775589996</v>
      </c>
      <c r="S497" s="112"/>
      <c r="T497" s="114"/>
      <c r="U497" s="114"/>
      <c r="V497" s="114"/>
      <c r="W497" s="114"/>
      <c r="X497" s="114"/>
      <c r="Y497" s="114"/>
      <c r="Z497" s="114"/>
      <c r="AA497" s="114"/>
      <c r="AB497" s="114"/>
      <c r="AC497" s="114"/>
      <c r="AD497" s="114"/>
      <c r="AE497" s="114"/>
    </row>
    <row r="498" spans="2:31" ht="12.75">
      <c r="B498" s="30">
        <v>40148</v>
      </c>
      <c r="C498" s="39">
        <v>0</v>
      </c>
      <c r="D498" s="31">
        <v>1556251.708</v>
      </c>
      <c r="E498" s="39">
        <v>0</v>
      </c>
      <c r="F498" s="31">
        <v>1438.099018</v>
      </c>
      <c r="G498" s="39">
        <v>0</v>
      </c>
      <c r="H498" s="31">
        <v>205430.62852999996</v>
      </c>
      <c r="I498" s="39">
        <v>0</v>
      </c>
      <c r="J498" s="31">
        <v>0</v>
      </c>
      <c r="K498" s="39">
        <v>0</v>
      </c>
      <c r="L498" s="31">
        <v>511959.58236</v>
      </c>
      <c r="M498" s="39">
        <v>0</v>
      </c>
      <c r="N498" s="31">
        <v>2729.89131</v>
      </c>
      <c r="O498" s="39">
        <v>0</v>
      </c>
      <c r="P498" s="31">
        <v>115550.38656999999</v>
      </c>
      <c r="Q498" s="39">
        <v>0</v>
      </c>
      <c r="R498" s="6">
        <f t="shared" si="32"/>
        <v>2393360.295788</v>
      </c>
      <c r="S498" s="112"/>
      <c r="T498" s="114"/>
      <c r="U498" s="114"/>
      <c r="V498" s="114"/>
      <c r="W498" s="114"/>
      <c r="X498" s="114"/>
      <c r="Y498" s="114"/>
      <c r="Z498" s="114"/>
      <c r="AA498" s="114"/>
      <c r="AB498" s="114"/>
      <c r="AC498" s="114"/>
      <c r="AD498" s="114"/>
      <c r="AE498" s="114"/>
    </row>
    <row r="499" spans="2:31" ht="12.75">
      <c r="B499" s="30">
        <v>40179</v>
      </c>
      <c r="C499" s="31">
        <v>41110.433</v>
      </c>
      <c r="D499" s="31">
        <v>1528489.882</v>
      </c>
      <c r="E499" s="39">
        <v>0</v>
      </c>
      <c r="F499" s="31">
        <v>1432.263901</v>
      </c>
      <c r="G499" s="39">
        <v>0</v>
      </c>
      <c r="H499" s="6">
        <v>273323.84836</v>
      </c>
      <c r="I499" s="39">
        <v>0</v>
      </c>
      <c r="J499" s="6">
        <v>0</v>
      </c>
      <c r="K499" s="39">
        <v>0</v>
      </c>
      <c r="L499" s="6">
        <v>512327.69496000005</v>
      </c>
      <c r="M499" s="39">
        <v>0</v>
      </c>
      <c r="N499" s="6">
        <v>2778.72892</v>
      </c>
      <c r="O499" s="39">
        <v>0</v>
      </c>
      <c r="P499" s="6">
        <v>117814.56632</v>
      </c>
      <c r="Q499" s="6">
        <f t="shared" si="32"/>
        <v>41110.433</v>
      </c>
      <c r="R499" s="6">
        <f t="shared" si="32"/>
        <v>2436166.984461</v>
      </c>
      <c r="S499" s="112"/>
      <c r="T499" s="114"/>
      <c r="U499" s="114"/>
      <c r="V499" s="114"/>
      <c r="W499" s="114"/>
      <c r="X499" s="114"/>
      <c r="Y499" s="114"/>
      <c r="Z499" s="114"/>
      <c r="AA499" s="114"/>
      <c r="AB499" s="114"/>
      <c r="AC499" s="114"/>
      <c r="AD499" s="114"/>
      <c r="AE499" s="114"/>
    </row>
    <row r="500" spans="2:31" ht="12.75">
      <c r="B500" s="30">
        <v>40210</v>
      </c>
      <c r="C500" s="31">
        <v>44259.333</v>
      </c>
      <c r="D500" s="31">
        <v>1540002.6300000001</v>
      </c>
      <c r="E500" s="39">
        <v>0</v>
      </c>
      <c r="F500" s="31">
        <v>1387.463677</v>
      </c>
      <c r="G500" s="39">
        <v>0</v>
      </c>
      <c r="H500" s="6">
        <v>279531.41860000003</v>
      </c>
      <c r="I500" s="39">
        <v>0</v>
      </c>
      <c r="J500" s="6">
        <v>0</v>
      </c>
      <c r="K500" s="39">
        <v>0</v>
      </c>
      <c r="L500" s="6">
        <v>526253.00408</v>
      </c>
      <c r="M500" s="39">
        <v>0</v>
      </c>
      <c r="N500" s="6">
        <v>2831.95366</v>
      </c>
      <c r="O500" s="39">
        <v>0</v>
      </c>
      <c r="P500" s="6">
        <v>122237.88068999999</v>
      </c>
      <c r="Q500" s="6">
        <f t="shared" si="32"/>
        <v>44259.333</v>
      </c>
      <c r="R500" s="6">
        <f t="shared" si="32"/>
        <v>2472244.350707</v>
      </c>
      <c r="S500" s="112"/>
      <c r="T500" s="114"/>
      <c r="U500" s="114"/>
      <c r="V500" s="114"/>
      <c r="W500" s="114"/>
      <c r="X500" s="114"/>
      <c r="Y500" s="114"/>
      <c r="Z500" s="114"/>
      <c r="AA500" s="114"/>
      <c r="AB500" s="114"/>
      <c r="AC500" s="114"/>
      <c r="AD500" s="114"/>
      <c r="AE500" s="114"/>
    </row>
    <row r="501" spans="2:31" ht="12.75">
      <c r="B501" s="30">
        <v>40238</v>
      </c>
      <c r="C501" s="31">
        <v>47544.323000000004</v>
      </c>
      <c r="D501" s="31">
        <v>1616565.398</v>
      </c>
      <c r="E501" s="39">
        <v>0</v>
      </c>
      <c r="F501" s="31">
        <v>1391.623007</v>
      </c>
      <c r="G501" s="39">
        <v>0</v>
      </c>
      <c r="H501" s="6">
        <v>288625.89170000004</v>
      </c>
      <c r="I501" s="39">
        <v>0</v>
      </c>
      <c r="J501" s="6">
        <v>0</v>
      </c>
      <c r="K501" s="39">
        <v>0</v>
      </c>
      <c r="L501" s="6">
        <v>548145.9944099999</v>
      </c>
      <c r="M501" s="39">
        <v>0</v>
      </c>
      <c r="N501" s="6">
        <v>2874.24572</v>
      </c>
      <c r="O501" s="39">
        <v>0</v>
      </c>
      <c r="P501" s="6">
        <v>134567.49654</v>
      </c>
      <c r="Q501" s="6">
        <f t="shared" si="32"/>
        <v>47544.323000000004</v>
      </c>
      <c r="R501" s="6">
        <f t="shared" si="32"/>
        <v>2592170.649377</v>
      </c>
      <c r="S501" s="112"/>
      <c r="T501" s="114"/>
      <c r="U501" s="114"/>
      <c r="V501" s="114"/>
      <c r="W501" s="114"/>
      <c r="X501" s="114"/>
      <c r="Y501" s="114"/>
      <c r="Z501" s="114"/>
      <c r="AA501" s="114"/>
      <c r="AB501" s="114"/>
      <c r="AC501" s="114"/>
      <c r="AD501" s="114"/>
      <c r="AE501" s="114"/>
    </row>
    <row r="502" spans="2:31" ht="12.75">
      <c r="B502" s="30">
        <v>40269</v>
      </c>
      <c r="C502" s="31">
        <v>51017.86</v>
      </c>
      <c r="D502" s="31">
        <v>1644318.306</v>
      </c>
      <c r="E502" s="39">
        <v>0</v>
      </c>
      <c r="F502" s="31">
        <v>1414.715956</v>
      </c>
      <c r="G502" s="6">
        <v>0</v>
      </c>
      <c r="H502" s="6">
        <v>293193.54696000007</v>
      </c>
      <c r="I502" s="6">
        <v>0</v>
      </c>
      <c r="J502" s="6">
        <v>0</v>
      </c>
      <c r="K502" s="6">
        <v>0</v>
      </c>
      <c r="L502" s="6">
        <v>553459.57979</v>
      </c>
      <c r="M502" s="6">
        <v>0</v>
      </c>
      <c r="N502" s="6">
        <v>2908.55229</v>
      </c>
      <c r="O502" s="39">
        <v>0</v>
      </c>
      <c r="P502" s="6">
        <v>143396.25470999998</v>
      </c>
      <c r="Q502" s="6">
        <f t="shared" si="32"/>
        <v>51017.86</v>
      </c>
      <c r="R502" s="6">
        <f t="shared" si="32"/>
        <v>2638690.955706</v>
      </c>
      <c r="S502" s="112"/>
      <c r="T502" s="114"/>
      <c r="U502" s="114"/>
      <c r="V502" s="114"/>
      <c r="W502" s="114"/>
      <c r="X502" s="114"/>
      <c r="Y502" s="114"/>
      <c r="Z502" s="114"/>
      <c r="AA502" s="114"/>
      <c r="AB502" s="114"/>
      <c r="AC502" s="114"/>
      <c r="AD502" s="114"/>
      <c r="AE502" s="114"/>
    </row>
    <row r="503" spans="2:31" ht="12.75">
      <c r="B503" s="30">
        <v>40299</v>
      </c>
      <c r="C503" s="31">
        <v>49176.901</v>
      </c>
      <c r="D503" s="31">
        <v>1596803.33</v>
      </c>
      <c r="E503" s="39">
        <v>0</v>
      </c>
      <c r="F503" s="31">
        <v>1425.119338</v>
      </c>
      <c r="G503" s="6">
        <v>0</v>
      </c>
      <c r="H503" s="6">
        <v>292081.47061</v>
      </c>
      <c r="I503" s="6">
        <v>0</v>
      </c>
      <c r="J503" s="6">
        <v>0</v>
      </c>
      <c r="K503" s="6">
        <v>0</v>
      </c>
      <c r="L503" s="6">
        <v>538920.5232</v>
      </c>
      <c r="M503" s="6">
        <v>0</v>
      </c>
      <c r="N503" s="6">
        <v>2929.2468900000003</v>
      </c>
      <c r="O503" s="6">
        <v>0</v>
      </c>
      <c r="P503" s="6">
        <v>145714.63402999996</v>
      </c>
      <c r="Q503" s="6">
        <f t="shared" si="32"/>
        <v>49176.901</v>
      </c>
      <c r="R503" s="6">
        <f t="shared" si="32"/>
        <v>2577874.324068</v>
      </c>
      <c r="S503" s="112"/>
      <c r="T503" s="114"/>
      <c r="U503" s="114"/>
      <c r="V503" s="114"/>
      <c r="W503" s="114"/>
      <c r="X503" s="114"/>
      <c r="Y503" s="114"/>
      <c r="Z503" s="114"/>
      <c r="AA503" s="114"/>
      <c r="AB503" s="114"/>
      <c r="AC503" s="114"/>
      <c r="AD503" s="114"/>
      <c r="AE503" s="114"/>
    </row>
    <row r="504" spans="2:31" ht="12.75">
      <c r="B504" s="30">
        <v>40330</v>
      </c>
      <c r="C504" s="31">
        <v>75839.526</v>
      </c>
      <c r="D504" s="31">
        <v>1608144.619</v>
      </c>
      <c r="E504" s="39">
        <v>0</v>
      </c>
      <c r="F504" s="31">
        <v>1426.574799</v>
      </c>
      <c r="G504" s="6">
        <v>0</v>
      </c>
      <c r="H504" s="6">
        <v>300574.63112</v>
      </c>
      <c r="I504" s="6">
        <v>0</v>
      </c>
      <c r="J504" s="6">
        <v>0</v>
      </c>
      <c r="K504" s="6">
        <v>0</v>
      </c>
      <c r="L504" s="6">
        <v>557828.3173700001</v>
      </c>
      <c r="M504" s="6">
        <v>0</v>
      </c>
      <c r="N504" s="6">
        <v>2957.52985</v>
      </c>
      <c r="O504" s="6">
        <v>0</v>
      </c>
      <c r="P504" s="6">
        <v>154533.71913999997</v>
      </c>
      <c r="Q504" s="6">
        <f t="shared" si="32"/>
        <v>75839.526</v>
      </c>
      <c r="R504" s="6">
        <f t="shared" si="32"/>
        <v>2625465.3912790003</v>
      </c>
      <c r="S504" s="112"/>
      <c r="T504" s="114"/>
      <c r="U504" s="114"/>
      <c r="V504" s="114"/>
      <c r="W504" s="114"/>
      <c r="X504" s="114"/>
      <c r="Y504" s="114"/>
      <c r="Z504" s="114"/>
      <c r="AA504" s="114"/>
      <c r="AB504" s="114"/>
      <c r="AC504" s="114"/>
      <c r="AD504" s="114"/>
      <c r="AE504" s="114"/>
    </row>
    <row r="505" spans="2:31" ht="12.75">
      <c r="B505" s="30">
        <v>40360</v>
      </c>
      <c r="C505" s="31">
        <v>86522.84300000001</v>
      </c>
      <c r="D505" s="31">
        <v>1659817.673</v>
      </c>
      <c r="E505" s="39">
        <v>0</v>
      </c>
      <c r="F505" s="31">
        <v>1423.515963</v>
      </c>
      <c r="G505" s="6">
        <v>41013.484214000004</v>
      </c>
      <c r="H505" s="6">
        <v>304255.95793300006</v>
      </c>
      <c r="I505" s="6">
        <v>0</v>
      </c>
      <c r="J505" s="6">
        <v>0</v>
      </c>
      <c r="K505" s="6">
        <v>3493.6724</v>
      </c>
      <c r="L505" s="6">
        <v>538401.568072</v>
      </c>
      <c r="M505" s="6">
        <v>13.599827999999999</v>
      </c>
      <c r="N505" s="6">
        <v>2998.935259</v>
      </c>
      <c r="O505" s="6">
        <v>619.815964</v>
      </c>
      <c r="P505" s="6">
        <v>166568.353602</v>
      </c>
      <c r="Q505" s="6">
        <f t="shared" si="32"/>
        <v>131663.41540600001</v>
      </c>
      <c r="R505" s="6">
        <f t="shared" si="32"/>
        <v>2673466.003829</v>
      </c>
      <c r="S505" s="112"/>
      <c r="T505" s="114"/>
      <c r="U505" s="114"/>
      <c r="V505" s="114"/>
      <c r="W505" s="114"/>
      <c r="X505" s="114"/>
      <c r="Y505" s="114"/>
      <c r="Z505" s="114"/>
      <c r="AA505" s="114"/>
      <c r="AB505" s="114"/>
      <c r="AC505" s="114"/>
      <c r="AD505" s="114"/>
      <c r="AE505" s="114"/>
    </row>
    <row r="506" spans="2:31" ht="12.75">
      <c r="B506" s="30">
        <v>40391</v>
      </c>
      <c r="C506" s="31">
        <v>89714.308</v>
      </c>
      <c r="D506" s="31">
        <v>1651199.891</v>
      </c>
      <c r="E506" s="39">
        <v>0</v>
      </c>
      <c r="F506" s="31">
        <v>1434.90734</v>
      </c>
      <c r="G506" s="6">
        <v>41626.141854</v>
      </c>
      <c r="H506" s="6">
        <v>306080.73585500004</v>
      </c>
      <c r="I506" s="6">
        <v>0</v>
      </c>
      <c r="J506" s="6">
        <v>0</v>
      </c>
      <c r="K506" s="6">
        <v>4621.879191999999</v>
      </c>
      <c r="L506" s="6">
        <v>527214.838573</v>
      </c>
      <c r="M506" s="6">
        <v>14.850809</v>
      </c>
      <c r="N506" s="6">
        <v>3033.416499</v>
      </c>
      <c r="O506" s="6">
        <v>1061.240284</v>
      </c>
      <c r="P506" s="6">
        <v>170785.957273</v>
      </c>
      <c r="Q506" s="6">
        <f t="shared" si="32"/>
        <v>137038.420139</v>
      </c>
      <c r="R506" s="6">
        <f t="shared" si="32"/>
        <v>2659749.74654</v>
      </c>
      <c r="S506" s="112"/>
      <c r="T506" s="114"/>
      <c r="U506" s="114"/>
      <c r="V506" s="114"/>
      <c r="W506" s="114"/>
      <c r="X506" s="114"/>
      <c r="Y506" s="114"/>
      <c r="Z506" s="114"/>
      <c r="AA506" s="114"/>
      <c r="AB506" s="114"/>
      <c r="AC506" s="114"/>
      <c r="AD506" s="114"/>
      <c r="AE506" s="114"/>
    </row>
    <row r="507" spans="2:31" ht="12.75">
      <c r="B507" s="30">
        <v>40422</v>
      </c>
      <c r="C507" s="31">
        <v>67045</v>
      </c>
      <c r="D507" s="31">
        <v>1742705</v>
      </c>
      <c r="E507" s="39">
        <v>0</v>
      </c>
      <c r="F507" s="31">
        <v>1437</v>
      </c>
      <c r="G507" s="6">
        <v>44374</v>
      </c>
      <c r="H507" s="6">
        <v>324050</v>
      </c>
      <c r="I507" s="6">
        <v>0</v>
      </c>
      <c r="J507" s="6">
        <v>0</v>
      </c>
      <c r="K507" s="6">
        <v>4188</v>
      </c>
      <c r="L507" s="6">
        <v>544489</v>
      </c>
      <c r="M507" s="6">
        <v>16</v>
      </c>
      <c r="N507" s="6">
        <v>2946</v>
      </c>
      <c r="O507" s="6">
        <v>1751</v>
      </c>
      <c r="P507" s="6">
        <v>186881</v>
      </c>
      <c r="Q507" s="6">
        <f t="shared" si="32"/>
        <v>117374</v>
      </c>
      <c r="R507" s="6">
        <f t="shared" si="32"/>
        <v>2802508</v>
      </c>
      <c r="S507" s="112"/>
      <c r="T507" s="114"/>
      <c r="U507" s="114"/>
      <c r="V507" s="114"/>
      <c r="W507" s="114"/>
      <c r="X507" s="114"/>
      <c r="Y507" s="114"/>
      <c r="Z507" s="114"/>
      <c r="AA507" s="114"/>
      <c r="AB507" s="114"/>
      <c r="AC507" s="114"/>
      <c r="AD507" s="114"/>
      <c r="AE507" s="114"/>
    </row>
    <row r="508" spans="2:31" ht="12.75">
      <c r="B508" s="30">
        <v>40452</v>
      </c>
      <c r="C508" s="31">
        <v>76932.297</v>
      </c>
      <c r="D508" s="31">
        <v>1776113.621</v>
      </c>
      <c r="E508" s="39">
        <v>0</v>
      </c>
      <c r="F508" s="31">
        <v>1440.385329</v>
      </c>
      <c r="G508" s="6">
        <v>46395.794323</v>
      </c>
      <c r="H508" s="6">
        <v>336311.320867</v>
      </c>
      <c r="I508" s="6">
        <v>0</v>
      </c>
      <c r="J508" s="6">
        <v>0</v>
      </c>
      <c r="K508" s="6">
        <v>4262.8567649999995</v>
      </c>
      <c r="L508" s="6">
        <v>561468.9366439999</v>
      </c>
      <c r="M508" s="6">
        <v>17.286236000000002</v>
      </c>
      <c r="N508" s="6">
        <v>2979.954262</v>
      </c>
      <c r="O508" s="6">
        <v>2447.909082</v>
      </c>
      <c r="P508" s="6">
        <v>195225.45838700002</v>
      </c>
      <c r="Q508" s="6">
        <f t="shared" si="32"/>
        <v>130056.143406</v>
      </c>
      <c r="R508" s="6">
        <f aca="true" t="shared" si="33" ref="R508:R513">SUM(D508,F508,H508,J508,L508,N508,P508)</f>
        <v>2873539.676489</v>
      </c>
      <c r="S508" s="112"/>
      <c r="T508" s="114"/>
      <c r="U508" s="114"/>
      <c r="V508" s="114"/>
      <c r="W508" s="114"/>
      <c r="X508" s="114"/>
      <c r="Y508" s="114"/>
      <c r="Z508" s="114"/>
      <c r="AA508" s="114"/>
      <c r="AB508" s="114"/>
      <c r="AC508" s="114"/>
      <c r="AD508" s="114"/>
      <c r="AE508" s="114"/>
    </row>
    <row r="509" spans="2:31" ht="12.75">
      <c r="B509" s="30">
        <v>40483</v>
      </c>
      <c r="C509" s="31">
        <v>35978.434</v>
      </c>
      <c r="D509" s="31">
        <v>1821835.806</v>
      </c>
      <c r="E509" s="39">
        <v>0</v>
      </c>
      <c r="F509" s="31">
        <v>1401.573197</v>
      </c>
      <c r="G509" s="6">
        <v>47554.173243</v>
      </c>
      <c r="H509" s="6">
        <v>339003.218144</v>
      </c>
      <c r="I509" s="6">
        <v>0</v>
      </c>
      <c r="J509" s="6">
        <v>0</v>
      </c>
      <c r="K509" s="6">
        <v>4477.001147</v>
      </c>
      <c r="L509" s="6">
        <v>556871.0678940001</v>
      </c>
      <c r="M509" s="6">
        <v>29.298695</v>
      </c>
      <c r="N509" s="6">
        <v>3000.1856519999997</v>
      </c>
      <c r="O509" s="6">
        <v>2807.175758</v>
      </c>
      <c r="P509" s="6">
        <v>209238.505553</v>
      </c>
      <c r="Q509" s="6">
        <f t="shared" si="32"/>
        <v>90846.08284300001</v>
      </c>
      <c r="R509" s="6">
        <f t="shared" si="33"/>
        <v>2931350.3564400002</v>
      </c>
      <c r="S509" s="112"/>
      <c r="T509" s="114"/>
      <c r="U509" s="114"/>
      <c r="V509" s="114"/>
      <c r="W509" s="114"/>
      <c r="X509" s="114"/>
      <c r="Y509" s="114"/>
      <c r="Z509" s="114"/>
      <c r="AA509" s="114"/>
      <c r="AB509" s="114"/>
      <c r="AC509" s="114"/>
      <c r="AD509" s="114"/>
      <c r="AE509" s="114"/>
    </row>
    <row r="510" spans="2:31" ht="12.75">
      <c r="B510" s="30">
        <v>40513</v>
      </c>
      <c r="C510" s="31">
        <v>43619.663</v>
      </c>
      <c r="D510" s="31">
        <v>1863456.073</v>
      </c>
      <c r="E510" s="39">
        <v>0</v>
      </c>
      <c r="F510" s="31">
        <v>1315.237412</v>
      </c>
      <c r="G510" s="6">
        <v>48423.964343</v>
      </c>
      <c r="H510" s="6">
        <v>349963.61151300004</v>
      </c>
      <c r="I510" s="6">
        <v>0</v>
      </c>
      <c r="J510" s="6">
        <v>0</v>
      </c>
      <c r="K510" s="6">
        <v>4945.325916</v>
      </c>
      <c r="L510" s="6">
        <v>576744.055964</v>
      </c>
      <c r="M510" s="6">
        <v>20.340505</v>
      </c>
      <c r="N510" s="6">
        <v>3040.7975699999997</v>
      </c>
      <c r="O510" s="6">
        <v>3317.794214</v>
      </c>
      <c r="P510" s="6">
        <v>219897.965451</v>
      </c>
      <c r="Q510" s="6">
        <f aca="true" t="shared" si="34" ref="Q510:Q519">SUM(C510,E510,G510,I510,K510,M510,O510)</f>
        <v>100327.087978</v>
      </c>
      <c r="R510" s="6">
        <f t="shared" si="33"/>
        <v>3014417.74091</v>
      </c>
      <c r="S510" s="112"/>
      <c r="T510" s="114"/>
      <c r="U510" s="114"/>
      <c r="V510" s="114"/>
      <c r="W510" s="114"/>
      <c r="X510" s="114"/>
      <c r="Y510" s="114"/>
      <c r="Z510" s="114"/>
      <c r="AA510" s="114"/>
      <c r="AB510" s="114"/>
      <c r="AC510" s="114"/>
      <c r="AD510" s="114"/>
      <c r="AE510" s="114"/>
    </row>
    <row r="511" spans="2:31" ht="12.75">
      <c r="B511" s="30">
        <v>40544</v>
      </c>
      <c r="C511" s="31">
        <v>38361.855</v>
      </c>
      <c r="D511" s="31">
        <v>1892971.29</v>
      </c>
      <c r="E511" s="39">
        <v>0</v>
      </c>
      <c r="F511" s="31">
        <v>1316.428734</v>
      </c>
      <c r="G511" s="6">
        <v>44374.290573</v>
      </c>
      <c r="H511" s="6">
        <v>324049.857505</v>
      </c>
      <c r="I511" s="6">
        <v>0</v>
      </c>
      <c r="J511" s="6">
        <v>0</v>
      </c>
      <c r="K511" s="6">
        <v>4187.965617</v>
      </c>
      <c r="L511" s="6">
        <v>544489.042029</v>
      </c>
      <c r="M511" s="6">
        <v>16.176447</v>
      </c>
      <c r="N511" s="6">
        <v>2945.673492</v>
      </c>
      <c r="O511" s="6">
        <v>1751.1565679999999</v>
      </c>
      <c r="P511" s="6">
        <v>186881.262072</v>
      </c>
      <c r="Q511" s="6">
        <f t="shared" si="34"/>
        <v>88691.444205</v>
      </c>
      <c r="R511" s="6">
        <f t="shared" si="33"/>
        <v>2952653.553832</v>
      </c>
      <c r="S511" s="112"/>
      <c r="T511" s="114"/>
      <c r="U511" s="114"/>
      <c r="V511" s="114"/>
      <c r="W511" s="114"/>
      <c r="X511" s="114"/>
      <c r="Y511" s="114"/>
      <c r="Z511" s="114"/>
      <c r="AA511" s="114"/>
      <c r="AB511" s="114"/>
      <c r="AC511" s="114"/>
      <c r="AD511" s="114"/>
      <c r="AE511" s="114"/>
    </row>
    <row r="512" spans="2:31" ht="12.75">
      <c r="B512" s="30">
        <v>40575</v>
      </c>
      <c r="C512" s="31">
        <v>42769.098</v>
      </c>
      <c r="D512" s="31">
        <v>1865981.3290000001</v>
      </c>
      <c r="E512" s="39">
        <v>0</v>
      </c>
      <c r="F512" s="31">
        <v>1320.778292</v>
      </c>
      <c r="G512" s="6">
        <v>46395.794323</v>
      </c>
      <c r="H512" s="6">
        <v>336311.320867</v>
      </c>
      <c r="I512" s="6">
        <v>0</v>
      </c>
      <c r="J512" s="6">
        <v>0</v>
      </c>
      <c r="K512" s="6">
        <v>4262.8567649999995</v>
      </c>
      <c r="L512" s="6">
        <v>561468.9366439999</v>
      </c>
      <c r="M512" s="6">
        <v>17.286236000000002</v>
      </c>
      <c r="N512" s="6">
        <v>2979.954262</v>
      </c>
      <c r="O512" s="6">
        <v>2447.909082</v>
      </c>
      <c r="P512" s="6">
        <v>195225.45838700002</v>
      </c>
      <c r="Q512" s="6">
        <f t="shared" si="34"/>
        <v>95892.94440600001</v>
      </c>
      <c r="R512" s="6">
        <f t="shared" si="33"/>
        <v>2963287.7774520004</v>
      </c>
      <c r="S512" s="112"/>
      <c r="T512" s="114"/>
      <c r="U512" s="114"/>
      <c r="V512" s="114"/>
      <c r="W512" s="114"/>
      <c r="X512" s="114"/>
      <c r="Y512" s="114"/>
      <c r="Z512" s="114"/>
      <c r="AA512" s="114"/>
      <c r="AB512" s="114"/>
      <c r="AC512" s="114"/>
      <c r="AD512" s="114"/>
      <c r="AE512" s="114"/>
    </row>
    <row r="513" spans="2:31" ht="12.75">
      <c r="B513" s="30">
        <v>40603</v>
      </c>
      <c r="C513" s="31">
        <v>42813.571</v>
      </c>
      <c r="D513" s="31">
        <v>1938020.655</v>
      </c>
      <c r="E513" s="39">
        <v>0</v>
      </c>
      <c r="F513" s="31">
        <v>1337.013546</v>
      </c>
      <c r="G513" s="6">
        <v>47554.173243</v>
      </c>
      <c r="H513" s="6">
        <v>339003.218144</v>
      </c>
      <c r="I513" s="6">
        <v>0</v>
      </c>
      <c r="J513" s="6">
        <v>0</v>
      </c>
      <c r="K513" s="6">
        <v>4477.001147</v>
      </c>
      <c r="L513" s="6">
        <v>556871.0678940001</v>
      </c>
      <c r="M513" s="6">
        <v>29.298695</v>
      </c>
      <c r="N513" s="6">
        <v>3000.1856519999997</v>
      </c>
      <c r="O513" s="6">
        <v>2807.175758</v>
      </c>
      <c r="P513" s="6">
        <v>209238.505553</v>
      </c>
      <c r="Q513" s="6">
        <f t="shared" si="34"/>
        <v>97681.219843</v>
      </c>
      <c r="R513" s="6">
        <f t="shared" si="33"/>
        <v>3047470.645789</v>
      </c>
      <c r="S513" s="112"/>
      <c r="T513" s="114"/>
      <c r="U513" s="114"/>
      <c r="V513" s="114"/>
      <c r="W513" s="114"/>
      <c r="X513" s="114"/>
      <c r="Y513" s="114"/>
      <c r="Z513" s="114"/>
      <c r="AA513" s="114"/>
      <c r="AB513" s="114"/>
      <c r="AC513" s="114"/>
      <c r="AD513" s="114"/>
      <c r="AE513" s="114"/>
    </row>
    <row r="514" spans="2:31" ht="12.75">
      <c r="B514" s="30">
        <v>40634</v>
      </c>
      <c r="C514" s="31">
        <v>44879.713</v>
      </c>
      <c r="D514" s="31">
        <v>1958204.969</v>
      </c>
      <c r="E514" s="39">
        <v>0</v>
      </c>
      <c r="F514" s="31">
        <v>1351.288607</v>
      </c>
      <c r="G514" s="6">
        <v>52364.554822</v>
      </c>
      <c r="H514" s="6">
        <v>390526.759892</v>
      </c>
      <c r="I514" s="6">
        <v>0</v>
      </c>
      <c r="J514" s="6">
        <v>0</v>
      </c>
      <c r="K514" s="6">
        <v>6844.419324</v>
      </c>
      <c r="L514" s="6">
        <v>576549.647993</v>
      </c>
      <c r="M514" s="6">
        <v>26.442532</v>
      </c>
      <c r="N514" s="6">
        <v>3151.25007</v>
      </c>
      <c r="O514" s="6">
        <v>4058.730242</v>
      </c>
      <c r="P514" s="6">
        <v>239002.33314899998</v>
      </c>
      <c r="Q514" s="6">
        <f t="shared" si="34"/>
        <v>108173.85992</v>
      </c>
      <c r="R514" s="6">
        <f aca="true" t="shared" si="35" ref="R514:R519">SUM(D514,F514,H514,J514,L514,N514,P514)</f>
        <v>3168786.248711</v>
      </c>
      <c r="S514" s="112"/>
      <c r="T514" s="114"/>
      <c r="U514" s="114"/>
      <c r="V514" s="114"/>
      <c r="W514" s="114"/>
      <c r="X514" s="114"/>
      <c r="Y514" s="114"/>
      <c r="Z514" s="114"/>
      <c r="AA514" s="114"/>
      <c r="AB514" s="114"/>
      <c r="AC514" s="114"/>
      <c r="AD514" s="114"/>
      <c r="AE514" s="114"/>
    </row>
    <row r="515" spans="2:31" ht="12.75">
      <c r="B515" s="30">
        <v>40664</v>
      </c>
      <c r="C515" s="31">
        <v>46891.805</v>
      </c>
      <c r="D515" s="31">
        <v>1954813.574</v>
      </c>
      <c r="E515" s="39">
        <v>0</v>
      </c>
      <c r="F515" s="31">
        <v>1363.944896</v>
      </c>
      <c r="G515" s="6">
        <v>52097.882052</v>
      </c>
      <c r="H515" s="6">
        <v>392694.61538200005</v>
      </c>
      <c r="I515" s="6">
        <v>0</v>
      </c>
      <c r="J515" s="6">
        <v>0</v>
      </c>
      <c r="K515" s="6">
        <v>7761.539493</v>
      </c>
      <c r="L515" s="6">
        <v>569269.7459319999</v>
      </c>
      <c r="M515" s="6">
        <v>27.424524</v>
      </c>
      <c r="N515" s="6">
        <v>3287.6735869999998</v>
      </c>
      <c r="O515" s="6">
        <v>4298.118647</v>
      </c>
      <c r="P515" s="6">
        <v>242506.50159</v>
      </c>
      <c r="Q515" s="6">
        <f t="shared" si="34"/>
        <v>111076.769716</v>
      </c>
      <c r="R515" s="6">
        <f t="shared" si="35"/>
        <v>3163936.0553869996</v>
      </c>
      <c r="S515" s="112"/>
      <c r="T515" s="114"/>
      <c r="U515" s="114"/>
      <c r="V515" s="114"/>
      <c r="W515" s="114"/>
      <c r="X515" s="114"/>
      <c r="Y515" s="114"/>
      <c r="Z515" s="114"/>
      <c r="AA515" s="114"/>
      <c r="AB515" s="114"/>
      <c r="AC515" s="114"/>
      <c r="AD515" s="114"/>
      <c r="AE515" s="114"/>
    </row>
    <row r="516" spans="2:31" ht="12.75">
      <c r="B516" s="30">
        <v>40695</v>
      </c>
      <c r="C516" s="31">
        <v>49161.368</v>
      </c>
      <c r="D516" s="31">
        <v>1940359.96</v>
      </c>
      <c r="E516" s="39">
        <v>0</v>
      </c>
      <c r="F516" s="31">
        <v>1374.327339</v>
      </c>
      <c r="G516" s="6">
        <v>53805.384736</v>
      </c>
      <c r="H516" s="6">
        <v>417253.978388</v>
      </c>
      <c r="I516" s="6">
        <v>0</v>
      </c>
      <c r="J516" s="6">
        <v>0</v>
      </c>
      <c r="K516" s="6">
        <v>8156.068988</v>
      </c>
      <c r="L516" s="6">
        <v>555203.2250930001</v>
      </c>
      <c r="M516" s="6">
        <v>28.515413</v>
      </c>
      <c r="N516" s="6">
        <v>3311.894467</v>
      </c>
      <c r="O516" s="6">
        <v>4189.378634</v>
      </c>
      <c r="P516" s="6">
        <v>240475.86863200003</v>
      </c>
      <c r="Q516" s="6">
        <f t="shared" si="34"/>
        <v>115340.71577099999</v>
      </c>
      <c r="R516" s="6">
        <f t="shared" si="35"/>
        <v>3157979.253919</v>
      </c>
      <c r="S516" s="112"/>
      <c r="T516" s="114"/>
      <c r="U516" s="114"/>
      <c r="V516" s="114"/>
      <c r="W516" s="114"/>
      <c r="X516" s="114"/>
      <c r="Y516" s="114"/>
      <c r="Z516" s="114"/>
      <c r="AA516" s="114"/>
      <c r="AB516" s="114"/>
      <c r="AC516" s="114"/>
      <c r="AD516" s="114"/>
      <c r="AE516" s="114"/>
    </row>
    <row r="517" spans="2:31" ht="12.75">
      <c r="B517" s="30">
        <v>40725</v>
      </c>
      <c r="C517" s="31">
        <v>49676.757</v>
      </c>
      <c r="D517" s="31">
        <v>1907490.485</v>
      </c>
      <c r="E517" s="39">
        <v>0</v>
      </c>
      <c r="F517" s="31">
        <v>1383.532148</v>
      </c>
      <c r="G517" s="6">
        <v>52634.146059</v>
      </c>
      <c r="H517" s="6">
        <v>424535.1020930001</v>
      </c>
      <c r="I517" s="6">
        <v>0</v>
      </c>
      <c r="J517" s="6">
        <v>0</v>
      </c>
      <c r="K517" s="6">
        <v>8642.941861</v>
      </c>
      <c r="L517" s="6">
        <v>522321.003082</v>
      </c>
      <c r="M517" s="6">
        <v>29.72966</v>
      </c>
      <c r="N517" s="6">
        <v>3320.189548</v>
      </c>
      <c r="O517" s="6">
        <v>4201.123616999999</v>
      </c>
      <c r="P517" s="6">
        <v>235351.958022</v>
      </c>
      <c r="Q517" s="6">
        <f t="shared" si="34"/>
        <v>115184.698197</v>
      </c>
      <c r="R517" s="6">
        <f t="shared" si="35"/>
        <v>3094402.2698930004</v>
      </c>
      <c r="S517" s="112"/>
      <c r="T517" s="114"/>
      <c r="U517" s="114"/>
      <c r="V517" s="114"/>
      <c r="W517" s="114"/>
      <c r="X517" s="114"/>
      <c r="Y517" s="114"/>
      <c r="Z517" s="114"/>
      <c r="AA517" s="114"/>
      <c r="AB517" s="114"/>
      <c r="AC517" s="114"/>
      <c r="AD517" s="114"/>
      <c r="AE517" s="114"/>
    </row>
    <row r="518" spans="2:31" ht="12.75">
      <c r="B518" s="30">
        <v>40756</v>
      </c>
      <c r="C518" s="31">
        <v>48610.142</v>
      </c>
      <c r="D518" s="31">
        <v>1856528.416</v>
      </c>
      <c r="E518" s="39">
        <v>0</v>
      </c>
      <c r="F518" s="31">
        <v>1386.928311</v>
      </c>
      <c r="G518" s="6">
        <v>52817.210274</v>
      </c>
      <c r="H518" s="6">
        <v>430066.028034</v>
      </c>
      <c r="I518" s="6">
        <v>0</v>
      </c>
      <c r="J518" s="6">
        <v>0</v>
      </c>
      <c r="K518" s="6">
        <v>9228.645198999999</v>
      </c>
      <c r="L518" s="6">
        <v>506584.570609</v>
      </c>
      <c r="M518" s="6">
        <v>32.737257</v>
      </c>
      <c r="N518" s="6">
        <v>3368.374986</v>
      </c>
      <c r="O518" s="6">
        <v>4009.1601090000004</v>
      </c>
      <c r="P518" s="6">
        <v>233046.70714200003</v>
      </c>
      <c r="Q518" s="6">
        <f t="shared" si="34"/>
        <v>114697.894839</v>
      </c>
      <c r="R518" s="6">
        <f t="shared" si="35"/>
        <v>3030981.025082</v>
      </c>
      <c r="S518" s="112"/>
      <c r="T518" s="114"/>
      <c r="U518" s="114"/>
      <c r="V518" s="114"/>
      <c r="W518" s="114"/>
      <c r="X518" s="114"/>
      <c r="Y518" s="114"/>
      <c r="Z518" s="114"/>
      <c r="AA518" s="114"/>
      <c r="AB518" s="114"/>
      <c r="AC518" s="114"/>
      <c r="AD518" s="114"/>
      <c r="AE518" s="114"/>
    </row>
    <row r="519" spans="2:31" ht="12.75">
      <c r="B519" s="30">
        <v>40787</v>
      </c>
      <c r="C519" s="31">
        <v>50213.291</v>
      </c>
      <c r="D519" s="31">
        <v>1813626.503</v>
      </c>
      <c r="E519" s="39">
        <v>0</v>
      </c>
      <c r="F519" s="31">
        <v>1361.084204</v>
      </c>
      <c r="G519" s="6">
        <v>52175.422244</v>
      </c>
      <c r="H519" s="6">
        <v>430598.422219</v>
      </c>
      <c r="I519" s="6">
        <v>0</v>
      </c>
      <c r="J519" s="6">
        <v>0</v>
      </c>
      <c r="K519" s="6">
        <v>11163.024835999999</v>
      </c>
      <c r="L519" s="6">
        <v>435099.17117</v>
      </c>
      <c r="M519" s="6">
        <v>34.255316</v>
      </c>
      <c r="N519" s="6">
        <v>3387.878802</v>
      </c>
      <c r="O519" s="6">
        <v>4004.3176639999997</v>
      </c>
      <c r="P519" s="6">
        <v>230478.94335100002</v>
      </c>
      <c r="Q519" s="6">
        <f t="shared" si="34"/>
        <v>117590.31105999999</v>
      </c>
      <c r="R519" s="6">
        <f t="shared" si="35"/>
        <v>2914552.002746</v>
      </c>
      <c r="S519" s="112"/>
      <c r="T519" s="114"/>
      <c r="U519" s="114"/>
      <c r="V519" s="114"/>
      <c r="W519" s="114"/>
      <c r="X519" s="114"/>
      <c r="Y519" s="114"/>
      <c r="Z519" s="114"/>
      <c r="AA519" s="114"/>
      <c r="AB519" s="114"/>
      <c r="AC519" s="114"/>
      <c r="AD519" s="114"/>
      <c r="AE519" s="114"/>
    </row>
    <row r="520" spans="2:31" ht="12.75">
      <c r="B520" s="30">
        <v>40817</v>
      </c>
      <c r="C520" s="31">
        <v>51811.041</v>
      </c>
      <c r="D520" s="31">
        <v>1862198.2140000002</v>
      </c>
      <c r="E520" s="31">
        <v>0</v>
      </c>
      <c r="F520" s="31">
        <v>1344.315889</v>
      </c>
      <c r="G520" s="6">
        <v>55586.142762999996</v>
      </c>
      <c r="H520" s="6">
        <v>460636.572911</v>
      </c>
      <c r="I520" s="6">
        <v>0</v>
      </c>
      <c r="J520" s="6">
        <v>0</v>
      </c>
      <c r="K520" s="6">
        <v>12113.054422000001</v>
      </c>
      <c r="L520" s="6">
        <v>510330.500572</v>
      </c>
      <c r="M520" s="6">
        <v>35.833329</v>
      </c>
      <c r="N520" s="6">
        <v>3439.300213</v>
      </c>
      <c r="O520" s="6">
        <v>4899.086805</v>
      </c>
      <c r="P520" s="6">
        <v>247803.948428</v>
      </c>
      <c r="Q520" s="6">
        <f aca="true" t="shared" si="36" ref="Q520:R522">SUM(C520,E520,G520,I520,K520,M520,O520)</f>
        <v>124445.158319</v>
      </c>
      <c r="R520" s="6">
        <f t="shared" si="36"/>
        <v>3085752.852013</v>
      </c>
      <c r="S520" s="112"/>
      <c r="T520" s="114"/>
      <c r="U520" s="114"/>
      <c r="V520" s="114"/>
      <c r="W520" s="114"/>
      <c r="X520" s="114"/>
      <c r="Y520" s="114"/>
      <c r="Z520" s="114"/>
      <c r="AA520" s="114"/>
      <c r="AB520" s="114"/>
      <c r="AC520" s="114"/>
      <c r="AD520" s="114"/>
      <c r="AE520" s="114"/>
    </row>
    <row r="521" spans="2:31" ht="12.75">
      <c r="B521" s="30">
        <v>40848</v>
      </c>
      <c r="C521" s="31">
        <v>50971.032</v>
      </c>
      <c r="D521" s="31">
        <v>1824115.795</v>
      </c>
      <c r="E521" s="31">
        <v>0</v>
      </c>
      <c r="F521" s="31">
        <v>1352.594592</v>
      </c>
      <c r="G521" s="6">
        <v>56985.626556</v>
      </c>
      <c r="H521" s="6">
        <v>480119.89370200003</v>
      </c>
      <c r="I521" s="6">
        <v>0</v>
      </c>
      <c r="J521" s="6">
        <v>0</v>
      </c>
      <c r="K521" s="6">
        <v>12247.480555</v>
      </c>
      <c r="L521" s="6">
        <v>499655.55457200005</v>
      </c>
      <c r="M521" s="6">
        <v>36.823516000000005</v>
      </c>
      <c r="N521" s="6">
        <v>3462.973931</v>
      </c>
      <c r="O521" s="6">
        <v>5374.741933</v>
      </c>
      <c r="P521" s="6">
        <v>253960.771196</v>
      </c>
      <c r="Q521" s="6">
        <f t="shared" si="36"/>
        <v>125615.70456000001</v>
      </c>
      <c r="R521" s="6">
        <f t="shared" si="36"/>
        <v>3062667.582993</v>
      </c>
      <c r="S521" s="112"/>
      <c r="T521" s="114"/>
      <c r="U521" s="114"/>
      <c r="V521" s="114"/>
      <c r="W521" s="114"/>
      <c r="X521" s="114"/>
      <c r="Y521" s="114"/>
      <c r="Z521" s="114"/>
      <c r="AA521" s="114"/>
      <c r="AB521" s="114"/>
      <c r="AC521" s="114"/>
      <c r="AD521" s="114"/>
      <c r="AE521" s="114"/>
    </row>
    <row r="522" spans="2:31" ht="12.75">
      <c r="B522" s="30">
        <v>40878</v>
      </c>
      <c r="C522" s="31">
        <v>52245.444</v>
      </c>
      <c r="D522" s="31">
        <v>1835505.7850000001</v>
      </c>
      <c r="E522" s="31">
        <v>0</v>
      </c>
      <c r="F522" s="31">
        <v>1371.080441</v>
      </c>
      <c r="G522" s="6">
        <v>57245.055985</v>
      </c>
      <c r="H522" s="6">
        <v>501104.03722099995</v>
      </c>
      <c r="I522" s="6">
        <v>0</v>
      </c>
      <c r="J522" s="6">
        <v>0</v>
      </c>
      <c r="K522" s="6">
        <v>12649.760380000002</v>
      </c>
      <c r="L522" s="6">
        <v>499044.310494</v>
      </c>
      <c r="M522" s="6">
        <v>37.464936</v>
      </c>
      <c r="N522" s="6">
        <v>3515.5248020000004</v>
      </c>
      <c r="O522" s="6">
        <v>5952.995605</v>
      </c>
      <c r="P522" s="6">
        <v>260232.776345</v>
      </c>
      <c r="Q522" s="6">
        <f t="shared" si="36"/>
        <v>128130.72090600002</v>
      </c>
      <c r="R522" s="6">
        <f t="shared" si="36"/>
        <v>3100773.514303</v>
      </c>
      <c r="S522" s="112"/>
      <c r="T522" s="114"/>
      <c r="U522" s="114"/>
      <c r="V522" s="114"/>
      <c r="W522" s="114"/>
      <c r="X522" s="114"/>
      <c r="Y522" s="114"/>
      <c r="Z522" s="114"/>
      <c r="AA522" s="114"/>
      <c r="AB522" s="114"/>
      <c r="AC522" s="114"/>
      <c r="AD522" s="114"/>
      <c r="AE522" s="114"/>
    </row>
    <row r="523" spans="2:31" ht="12.75">
      <c r="B523" s="30">
        <v>40909</v>
      </c>
      <c r="C523" s="31">
        <v>54710.173</v>
      </c>
      <c r="D523" s="31">
        <v>1882490.944</v>
      </c>
      <c r="E523" s="31">
        <v>0</v>
      </c>
      <c r="F523" s="31">
        <v>1376.411158</v>
      </c>
      <c r="G523" s="6">
        <v>59130.343483000004</v>
      </c>
      <c r="H523" s="6">
        <v>517975.617693</v>
      </c>
      <c r="I523" s="6">
        <v>0</v>
      </c>
      <c r="J523" s="6">
        <v>0</v>
      </c>
      <c r="K523" s="6">
        <v>13617.423429</v>
      </c>
      <c r="L523" s="6">
        <v>543516.030897</v>
      </c>
      <c r="M523" s="6">
        <v>39.957004999999995</v>
      </c>
      <c r="N523" s="6">
        <v>3589.109642</v>
      </c>
      <c r="O523" s="6">
        <v>6405.02612</v>
      </c>
      <c r="P523" s="6">
        <v>274144.146344</v>
      </c>
      <c r="Q523" s="6">
        <f aca="true" t="shared" si="37" ref="Q523:R525">SUM(C523,E523,G523,I523,K523,M523,O523)</f>
        <v>133902.92303700003</v>
      </c>
      <c r="R523" s="6">
        <f t="shared" si="37"/>
        <v>3223092.2597339996</v>
      </c>
      <c r="S523" s="112"/>
      <c r="T523" s="114"/>
      <c r="U523" s="114"/>
      <c r="V523" s="114"/>
      <c r="W523" s="114"/>
      <c r="X523" s="114"/>
      <c r="Y523" s="114"/>
      <c r="Z523" s="114"/>
      <c r="AA523" s="114"/>
      <c r="AB523" s="114"/>
      <c r="AC523" s="114"/>
      <c r="AD523" s="114"/>
      <c r="AE523" s="114"/>
    </row>
    <row r="524" spans="2:31" ht="12.75">
      <c r="B524" s="30">
        <v>40940</v>
      </c>
      <c r="C524" s="31">
        <v>55376.688</v>
      </c>
      <c r="D524" s="31">
        <v>1928854.159</v>
      </c>
      <c r="E524" s="31">
        <v>0</v>
      </c>
      <c r="F524" s="31">
        <v>1378.22569</v>
      </c>
      <c r="G524" s="6">
        <v>62135.503813</v>
      </c>
      <c r="H524" s="6">
        <v>548146.354194</v>
      </c>
      <c r="I524" s="6">
        <v>0</v>
      </c>
      <c r="J524" s="6">
        <v>0</v>
      </c>
      <c r="K524" s="6">
        <v>14286.403602</v>
      </c>
      <c r="L524" s="6">
        <v>521741.920808</v>
      </c>
      <c r="M524" s="6">
        <v>41.668254999999995</v>
      </c>
      <c r="N524" s="6">
        <v>3644.0329630000006</v>
      </c>
      <c r="O524" s="6">
        <v>6545.518429</v>
      </c>
      <c r="P524" s="6">
        <v>284516.065404</v>
      </c>
      <c r="Q524" s="6">
        <f t="shared" si="37"/>
        <v>138385.782099</v>
      </c>
      <c r="R524" s="6">
        <f t="shared" si="37"/>
        <v>3288280.7580589997</v>
      </c>
      <c r="S524" s="112"/>
      <c r="T524" s="114"/>
      <c r="U524" s="114"/>
      <c r="V524" s="114"/>
      <c r="W524" s="114"/>
      <c r="X524" s="114"/>
      <c r="Y524" s="114"/>
      <c r="Z524" s="114"/>
      <c r="AA524" s="114"/>
      <c r="AB524" s="114"/>
      <c r="AC524" s="114"/>
      <c r="AD524" s="114"/>
      <c r="AE524" s="114"/>
    </row>
    <row r="525" spans="2:31" ht="12.75">
      <c r="B525" s="30">
        <v>40969</v>
      </c>
      <c r="C525" s="31">
        <v>60359.602</v>
      </c>
      <c r="D525" s="31">
        <v>1942272.515</v>
      </c>
      <c r="E525" s="31">
        <v>0</v>
      </c>
      <c r="F525" s="31">
        <v>1390.755692</v>
      </c>
      <c r="G525" s="6">
        <v>63918</v>
      </c>
      <c r="H525" s="6">
        <v>561794.7092660001</v>
      </c>
      <c r="I525" s="6">
        <v>0</v>
      </c>
      <c r="J525" s="6">
        <v>0</v>
      </c>
      <c r="K525" s="6">
        <v>15239.398325</v>
      </c>
      <c r="L525" s="6">
        <v>544053.145408</v>
      </c>
      <c r="M525" s="6">
        <v>44.125218999999994</v>
      </c>
      <c r="N525" s="6">
        <v>3690.6142360000003</v>
      </c>
      <c r="O525" s="6">
        <v>6657.220189000001</v>
      </c>
      <c r="P525" s="6">
        <v>295383.785779</v>
      </c>
      <c r="Q525" s="6">
        <f t="shared" si="37"/>
        <v>146218.34573300002</v>
      </c>
      <c r="R525" s="6">
        <f t="shared" si="37"/>
        <v>3348585.525381</v>
      </c>
      <c r="S525" s="112"/>
      <c r="T525" s="114"/>
      <c r="U525" s="114"/>
      <c r="V525" s="114"/>
      <c r="W525" s="114"/>
      <c r="X525" s="114"/>
      <c r="Y525" s="114"/>
      <c r="Z525" s="114"/>
      <c r="AA525" s="114"/>
      <c r="AB525" s="114"/>
      <c r="AC525" s="114"/>
      <c r="AD525" s="114"/>
      <c r="AE525" s="114"/>
    </row>
    <row r="526" spans="2:31" ht="12.75">
      <c r="B526" s="30">
        <v>41000</v>
      </c>
      <c r="C526" s="31">
        <v>60946.248</v>
      </c>
      <c r="D526" s="31">
        <v>1949281.027</v>
      </c>
      <c r="E526" s="31">
        <v>0</v>
      </c>
      <c r="F526" s="31">
        <v>1399.183124</v>
      </c>
      <c r="G526" s="6">
        <v>64041.323872</v>
      </c>
      <c r="H526" s="6">
        <v>562084.580508</v>
      </c>
      <c r="I526" s="6">
        <v>0</v>
      </c>
      <c r="J526" s="6">
        <v>0</v>
      </c>
      <c r="K526" s="6">
        <v>15315.389442</v>
      </c>
      <c r="L526" s="6">
        <v>523874.24053199997</v>
      </c>
      <c r="M526" s="6">
        <v>46.662073</v>
      </c>
      <c r="N526" s="6">
        <v>3735.012415</v>
      </c>
      <c r="O526" s="6">
        <v>6942.084150000001</v>
      </c>
      <c r="P526" s="6">
        <v>298779.554789</v>
      </c>
      <c r="Q526" s="6">
        <f aca="true" t="shared" si="38" ref="Q526:R528">SUM(C526,E526,G526,I526,K526,M526,O526)</f>
        <v>147291.70753700004</v>
      </c>
      <c r="R526" s="6">
        <f t="shared" si="38"/>
        <v>3339153.5983680002</v>
      </c>
      <c r="S526" s="112"/>
      <c r="T526" s="114"/>
      <c r="U526" s="114"/>
      <c r="V526" s="114"/>
      <c r="W526" s="114"/>
      <c r="X526" s="114"/>
      <c r="Y526" s="114"/>
      <c r="Z526" s="114"/>
      <c r="AA526" s="114"/>
      <c r="AB526" s="114"/>
      <c r="AC526" s="114"/>
      <c r="AD526" s="114"/>
      <c r="AE526" s="114"/>
    </row>
    <row r="527" spans="2:31" ht="12.75">
      <c r="B527" s="30">
        <v>41030</v>
      </c>
      <c r="C527" s="31">
        <v>62030.712</v>
      </c>
      <c r="D527" s="31">
        <v>1915728.183</v>
      </c>
      <c r="E527" s="31">
        <v>0</v>
      </c>
      <c r="F527" s="31">
        <v>1406.117337</v>
      </c>
      <c r="G527" s="6">
        <v>63114.077695</v>
      </c>
      <c r="H527" s="6">
        <v>548236.61922</v>
      </c>
      <c r="I527" s="6">
        <v>0</v>
      </c>
      <c r="J527" s="6">
        <v>0</v>
      </c>
      <c r="K527" s="6">
        <v>15489.831288000001</v>
      </c>
      <c r="L527" s="6">
        <v>508621.681977</v>
      </c>
      <c r="M527" s="6">
        <v>48.615722</v>
      </c>
      <c r="N527" s="6">
        <v>3577.313847</v>
      </c>
      <c r="O527" s="6">
        <v>7360.73484</v>
      </c>
      <c r="P527" s="6">
        <v>297980.54585</v>
      </c>
      <c r="Q527" s="6">
        <f t="shared" si="38"/>
        <v>148043.97154499998</v>
      </c>
      <c r="R527" s="6">
        <f t="shared" si="38"/>
        <v>3275550.461231</v>
      </c>
      <c r="S527" s="112"/>
      <c r="T527" s="114"/>
      <c r="U527" s="114"/>
      <c r="V527" s="114"/>
      <c r="W527" s="114"/>
      <c r="X527" s="114"/>
      <c r="Y527" s="114"/>
      <c r="Z527" s="114"/>
      <c r="AA527" s="114"/>
      <c r="AB527" s="114"/>
      <c r="AC527" s="114"/>
      <c r="AD527" s="114"/>
      <c r="AE527" s="114"/>
    </row>
    <row r="528" spans="2:31" ht="12.75">
      <c r="B528" s="30">
        <v>41061</v>
      </c>
      <c r="C528" s="31">
        <v>62763.751</v>
      </c>
      <c r="D528" s="31">
        <v>1918240.686</v>
      </c>
      <c r="E528" s="31">
        <v>0</v>
      </c>
      <c r="F528" s="31">
        <v>1386.413333</v>
      </c>
      <c r="G528" s="6">
        <v>63634</v>
      </c>
      <c r="H528" s="6">
        <v>549790.589985</v>
      </c>
      <c r="I528" s="6">
        <v>0</v>
      </c>
      <c r="J528" s="6">
        <v>0</v>
      </c>
      <c r="K528" s="6">
        <v>15746.255265</v>
      </c>
      <c r="L528" s="6">
        <v>511156</v>
      </c>
      <c r="M528" s="6">
        <v>50.603784</v>
      </c>
      <c r="N528" s="6">
        <v>3605.4874160000004</v>
      </c>
      <c r="O528" s="6">
        <v>8270.741603</v>
      </c>
      <c r="P528" s="6">
        <v>311633.08944999997</v>
      </c>
      <c r="Q528" s="6">
        <f aca="true" t="shared" si="39" ref="Q528:Q534">SUM(C528,E528,G528,I528,K528,M528,O528)</f>
        <v>150465.35165199998</v>
      </c>
      <c r="R528" s="6">
        <f t="shared" si="38"/>
        <v>3295812.266184</v>
      </c>
      <c r="S528" s="112"/>
      <c r="T528" s="114"/>
      <c r="U528" s="114"/>
      <c r="V528" s="114"/>
      <c r="W528" s="114"/>
      <c r="X528" s="114"/>
      <c r="Y528" s="114"/>
      <c r="Z528" s="114"/>
      <c r="AA528" s="114"/>
      <c r="AB528" s="114"/>
      <c r="AC528" s="114"/>
      <c r="AD528" s="114"/>
      <c r="AE528" s="114"/>
    </row>
    <row r="529" spans="2:31" ht="12.75">
      <c r="B529" s="30">
        <v>41091</v>
      </c>
      <c r="C529" s="31">
        <v>63361.905</v>
      </c>
      <c r="D529" s="31">
        <v>1906811.235</v>
      </c>
      <c r="E529" s="31">
        <v>0</v>
      </c>
      <c r="F529" s="31">
        <v>1373.273927</v>
      </c>
      <c r="G529" s="6">
        <v>64464.659707</v>
      </c>
      <c r="H529" s="6">
        <v>552245.785963</v>
      </c>
      <c r="I529" s="6">
        <v>0</v>
      </c>
      <c r="J529" s="6">
        <v>0</v>
      </c>
      <c r="K529" s="6">
        <v>16443.334072</v>
      </c>
      <c r="L529" s="6">
        <v>506279.048009</v>
      </c>
      <c r="M529" s="6">
        <v>53.846993000000005</v>
      </c>
      <c r="N529" s="6">
        <v>3608.994912</v>
      </c>
      <c r="O529" s="6">
        <v>8695.153971999998</v>
      </c>
      <c r="P529" s="6">
        <v>314109.484986</v>
      </c>
      <c r="Q529" s="6">
        <f t="shared" si="39"/>
        <v>153018.89974400002</v>
      </c>
      <c r="R529" s="6">
        <f aca="true" t="shared" si="40" ref="R529:R534">SUM(D529,F529,H529,J529,L529,N529,P529)</f>
        <v>3284427.8227970004</v>
      </c>
      <c r="S529" s="112"/>
      <c r="T529" s="114"/>
      <c r="U529" s="114"/>
      <c r="V529" s="114"/>
      <c r="W529" s="114"/>
      <c r="X529" s="114"/>
      <c r="Y529" s="114"/>
      <c r="Z529" s="114"/>
      <c r="AA529" s="114"/>
      <c r="AB529" s="114"/>
      <c r="AC529" s="114"/>
      <c r="AD529" s="114"/>
      <c r="AE529" s="114"/>
    </row>
    <row r="530" spans="2:31" ht="12.75">
      <c r="B530" s="30">
        <v>41122</v>
      </c>
      <c r="C530" s="31">
        <v>64284.192</v>
      </c>
      <c r="D530" s="31">
        <v>1903440.87</v>
      </c>
      <c r="E530" s="31">
        <v>0</v>
      </c>
      <c r="F530" s="31">
        <v>1373.676525</v>
      </c>
      <c r="G530" s="6">
        <v>65579.872277</v>
      </c>
      <c r="H530" s="6">
        <v>556980.129415</v>
      </c>
      <c r="I530" s="6">
        <v>0</v>
      </c>
      <c r="J530" s="6">
        <v>0</v>
      </c>
      <c r="K530" s="6">
        <v>17032.691072999998</v>
      </c>
      <c r="L530" s="6">
        <v>509679.43410799996</v>
      </c>
      <c r="M530" s="6">
        <v>50.902118</v>
      </c>
      <c r="N530" s="6">
        <v>3643.772743</v>
      </c>
      <c r="O530" s="6">
        <v>9120.856265</v>
      </c>
      <c r="P530" s="6">
        <v>320969.671607</v>
      </c>
      <c r="Q530" s="6">
        <f t="shared" si="39"/>
        <v>156068.513733</v>
      </c>
      <c r="R530" s="6">
        <f t="shared" si="40"/>
        <v>3296087.554398</v>
      </c>
      <c r="S530" s="112"/>
      <c r="T530" s="114"/>
      <c r="U530" s="114"/>
      <c r="V530" s="114"/>
      <c r="W530" s="114"/>
      <c r="X530" s="114"/>
      <c r="Y530" s="114"/>
      <c r="Z530" s="114"/>
      <c r="AA530" s="114"/>
      <c r="AB530" s="114"/>
      <c r="AC530" s="114"/>
      <c r="AD530" s="114"/>
      <c r="AE530" s="114"/>
    </row>
    <row r="531" spans="2:31" ht="12.75">
      <c r="B531" s="30">
        <v>41153</v>
      </c>
      <c r="C531" s="31">
        <v>66927.443</v>
      </c>
      <c r="D531" s="31">
        <v>1931147.053</v>
      </c>
      <c r="E531" s="31">
        <v>0</v>
      </c>
      <c r="F531" s="31">
        <v>1378.526926</v>
      </c>
      <c r="G531" s="6">
        <v>67499</v>
      </c>
      <c r="H531" s="6">
        <v>564519.646589</v>
      </c>
      <c r="I531" s="6">
        <v>0</v>
      </c>
      <c r="J531" s="6">
        <v>0</v>
      </c>
      <c r="K531" s="6">
        <v>17838.18982</v>
      </c>
      <c r="L531" s="6">
        <v>569455</v>
      </c>
      <c r="M531" s="6">
        <v>50.436729</v>
      </c>
      <c r="N531" s="6">
        <v>3686.9028499999995</v>
      </c>
      <c r="O531" s="6">
        <v>10032.901399</v>
      </c>
      <c r="P531" s="6">
        <v>329318.41995300003</v>
      </c>
      <c r="Q531" s="6">
        <f t="shared" si="39"/>
        <v>162347.970948</v>
      </c>
      <c r="R531" s="6">
        <f t="shared" si="40"/>
        <v>3399505.5493179997</v>
      </c>
      <c r="S531" s="112"/>
      <c r="T531" s="114"/>
      <c r="U531" s="114"/>
      <c r="V531" s="114"/>
      <c r="W531" s="114"/>
      <c r="X531" s="114"/>
      <c r="Y531" s="114"/>
      <c r="Z531" s="114"/>
      <c r="AA531" s="114"/>
      <c r="AB531" s="114"/>
      <c r="AC531" s="114"/>
      <c r="AD531" s="114"/>
      <c r="AE531" s="114"/>
    </row>
    <row r="532" spans="2:31" ht="12.75">
      <c r="B532" s="30">
        <v>41183</v>
      </c>
      <c r="C532" s="31">
        <v>68047.05500000001</v>
      </c>
      <c r="D532" s="31">
        <v>1947757.852</v>
      </c>
      <c r="E532" s="31">
        <v>0</v>
      </c>
      <c r="F532" s="31">
        <v>1400.040961</v>
      </c>
      <c r="G532" s="6">
        <v>36642.822269000004</v>
      </c>
      <c r="H532" s="6">
        <v>568260.1281130001</v>
      </c>
      <c r="I532" s="6">
        <v>0</v>
      </c>
      <c r="J532" s="6">
        <v>0</v>
      </c>
      <c r="K532" s="6">
        <v>18746.968695</v>
      </c>
      <c r="L532" s="6">
        <v>524589.27704</v>
      </c>
      <c r="M532" s="6">
        <v>54.25583</v>
      </c>
      <c r="N532" s="6">
        <v>3726.3109400000003</v>
      </c>
      <c r="O532" s="6">
        <v>10498.762893</v>
      </c>
      <c r="P532" s="6">
        <v>340266.14347099996</v>
      </c>
      <c r="Q532" s="6">
        <f t="shared" si="39"/>
        <v>133989.86468700002</v>
      </c>
      <c r="R532" s="6">
        <f t="shared" si="40"/>
        <v>3385999.752525</v>
      </c>
      <c r="S532" s="112"/>
      <c r="T532" s="114"/>
      <c r="U532" s="114"/>
      <c r="V532" s="114"/>
      <c r="W532" s="114"/>
      <c r="X532" s="114"/>
      <c r="Y532" s="114"/>
      <c r="Z532" s="114"/>
      <c r="AA532" s="114"/>
      <c r="AB532" s="114"/>
      <c r="AC532" s="114"/>
      <c r="AD532" s="114"/>
      <c r="AE532" s="114"/>
    </row>
    <row r="533" spans="2:31" ht="12.75">
      <c r="B533" s="30">
        <v>41214</v>
      </c>
      <c r="C533" s="31">
        <v>70239.243</v>
      </c>
      <c r="D533" s="31">
        <v>1950722.6</v>
      </c>
      <c r="E533" s="31">
        <v>0</v>
      </c>
      <c r="F533" s="31">
        <v>1429.435037</v>
      </c>
      <c r="G533" s="6">
        <v>46798.419705</v>
      </c>
      <c r="H533" s="6">
        <v>600766.986221</v>
      </c>
      <c r="I533" s="6">
        <v>0</v>
      </c>
      <c r="J533" s="6">
        <v>0</v>
      </c>
      <c r="K533" s="6">
        <v>19200.588416000002</v>
      </c>
      <c r="L533" s="6">
        <v>526041.609501</v>
      </c>
      <c r="M533" s="6">
        <v>56.235901</v>
      </c>
      <c r="N533" s="6">
        <v>3764.472247</v>
      </c>
      <c r="O533" s="6">
        <v>11071.247856</v>
      </c>
      <c r="P533" s="6">
        <v>346985.741027</v>
      </c>
      <c r="Q533" s="6">
        <f t="shared" si="39"/>
        <v>147365.73487800002</v>
      </c>
      <c r="R533" s="6">
        <f t="shared" si="40"/>
        <v>3429710.844033</v>
      </c>
      <c r="S533" s="112"/>
      <c r="T533" s="114"/>
      <c r="U533" s="114"/>
      <c r="V533" s="114"/>
      <c r="W533" s="114"/>
      <c r="X533" s="114"/>
      <c r="Y533" s="114"/>
      <c r="Z533" s="114"/>
      <c r="AA533" s="114"/>
      <c r="AB533" s="114"/>
      <c r="AC533" s="114"/>
      <c r="AD533" s="114"/>
      <c r="AE533" s="114"/>
    </row>
    <row r="534" spans="2:31" ht="12.75">
      <c r="B534" s="30">
        <v>41244</v>
      </c>
      <c r="C534" s="31">
        <v>72113.063</v>
      </c>
      <c r="D534" s="31">
        <v>1990226.94</v>
      </c>
      <c r="E534" s="31">
        <v>0</v>
      </c>
      <c r="F534" s="31">
        <v>1434.644995</v>
      </c>
      <c r="G534" s="6">
        <v>49070.994878</v>
      </c>
      <c r="H534" s="6">
        <v>603961.242743</v>
      </c>
      <c r="I534" s="6">
        <v>0</v>
      </c>
      <c r="J534" s="6">
        <v>0</v>
      </c>
      <c r="K534" s="6">
        <v>20535.622214000003</v>
      </c>
      <c r="L534" s="6">
        <v>544487.6695300001</v>
      </c>
      <c r="M534" s="6">
        <v>59.64905</v>
      </c>
      <c r="N534" s="6">
        <v>3803.1260819999998</v>
      </c>
      <c r="O534" s="6">
        <v>11941.204673</v>
      </c>
      <c r="P534" s="6">
        <v>363161.936926</v>
      </c>
      <c r="Q534" s="6">
        <f t="shared" si="39"/>
        <v>153720.533815</v>
      </c>
      <c r="R534" s="6">
        <f t="shared" si="40"/>
        <v>3507075.560276</v>
      </c>
      <c r="S534" s="112"/>
      <c r="T534" s="114"/>
      <c r="U534" s="114"/>
      <c r="V534" s="114"/>
      <c r="W534" s="114"/>
      <c r="X534" s="114"/>
      <c r="Y534" s="114"/>
      <c r="Z534" s="114"/>
      <c r="AA534" s="114"/>
      <c r="AB534" s="114"/>
      <c r="AC534" s="114"/>
      <c r="AD534" s="114"/>
      <c r="AE534" s="114"/>
    </row>
    <row r="535" spans="2:31" ht="12.75">
      <c r="B535" s="30">
        <v>41275</v>
      </c>
      <c r="C535" s="31">
        <v>76201.82</v>
      </c>
      <c r="D535" s="31">
        <v>2039277.778</v>
      </c>
      <c r="E535" s="31">
        <v>0</v>
      </c>
      <c r="F535" s="31">
        <v>1430.266705</v>
      </c>
      <c r="G535" s="6">
        <v>51452.803123000005</v>
      </c>
      <c r="H535" s="6">
        <v>615592.485325</v>
      </c>
      <c r="I535" s="6">
        <v>0</v>
      </c>
      <c r="J535" s="6">
        <v>0</v>
      </c>
      <c r="K535" s="6">
        <v>21687.598646000002</v>
      </c>
      <c r="L535" s="6">
        <v>553250.8271659999</v>
      </c>
      <c r="M535" s="6">
        <v>61.104432</v>
      </c>
      <c r="N535" s="6">
        <v>3846.1470990000003</v>
      </c>
      <c r="O535" s="6">
        <v>13003.506385</v>
      </c>
      <c r="P535" s="6">
        <v>372872.519833</v>
      </c>
      <c r="Q535" s="6">
        <f aca="true" t="shared" si="41" ref="Q535:R537">SUM(C535,E535,G535,I535,K535,M535,O535)</f>
        <v>162406.83258600003</v>
      </c>
      <c r="R535" s="6">
        <f t="shared" si="41"/>
        <v>3586270.024128</v>
      </c>
      <c r="S535" s="112"/>
      <c r="T535" s="114"/>
      <c r="U535" s="114"/>
      <c r="V535" s="114"/>
      <c r="W535" s="114"/>
      <c r="X535" s="114"/>
      <c r="Y535" s="114"/>
      <c r="Z535" s="114"/>
      <c r="AA535" s="114"/>
      <c r="AB535" s="114"/>
      <c r="AC535" s="114"/>
      <c r="AD535" s="114"/>
      <c r="AE535" s="114"/>
    </row>
    <row r="536" spans="2:31" ht="12.75">
      <c r="B536" s="30">
        <v>41306</v>
      </c>
      <c r="C536" s="31">
        <v>77983.936</v>
      </c>
      <c r="D536" s="31">
        <v>2049836.168</v>
      </c>
      <c r="E536" s="31">
        <v>0</v>
      </c>
      <c r="F536" s="31">
        <v>1428.850974</v>
      </c>
      <c r="G536" s="6">
        <v>60305.350924000006</v>
      </c>
      <c r="H536" s="6">
        <v>627848.755647</v>
      </c>
      <c r="I536" s="6">
        <v>0</v>
      </c>
      <c r="J536" s="6">
        <v>0</v>
      </c>
      <c r="K536" s="6">
        <v>22014.145169</v>
      </c>
      <c r="L536" s="6">
        <v>557481.3040959999</v>
      </c>
      <c r="M536" s="6">
        <v>64.995017</v>
      </c>
      <c r="N536" s="6">
        <v>3889.802564</v>
      </c>
      <c r="O536" s="6">
        <v>13329.807444</v>
      </c>
      <c r="P536" s="6">
        <v>379203.785004</v>
      </c>
      <c r="Q536" s="6">
        <f t="shared" si="41"/>
        <v>173698.23455400002</v>
      </c>
      <c r="R536" s="6">
        <f t="shared" si="41"/>
        <v>3619688.666285</v>
      </c>
      <c r="S536" s="112"/>
      <c r="T536" s="114"/>
      <c r="U536" s="114"/>
      <c r="V536" s="114"/>
      <c r="W536" s="114"/>
      <c r="X536" s="114"/>
      <c r="Y536" s="114"/>
      <c r="Z536" s="114"/>
      <c r="AA536" s="114"/>
      <c r="AB536" s="114"/>
      <c r="AC536" s="114"/>
      <c r="AD536" s="114"/>
      <c r="AE536" s="114"/>
    </row>
    <row r="537" spans="2:31" ht="12.75">
      <c r="B537" s="30">
        <v>41334</v>
      </c>
      <c r="C537" s="31">
        <v>77932.892</v>
      </c>
      <c r="D537" s="31">
        <v>2067328.621</v>
      </c>
      <c r="E537" s="31">
        <v>0</v>
      </c>
      <c r="F537" s="31">
        <v>1431.946673</v>
      </c>
      <c r="G537" s="6">
        <v>63788.328749</v>
      </c>
      <c r="H537" s="6">
        <v>659231.317954</v>
      </c>
      <c r="I537" s="6">
        <v>0</v>
      </c>
      <c r="J537" s="6">
        <v>0</v>
      </c>
      <c r="K537" s="6">
        <v>23397.934421</v>
      </c>
      <c r="L537" s="6">
        <v>557215.262267</v>
      </c>
      <c r="M537" s="6">
        <v>64.596654</v>
      </c>
      <c r="N537" s="6">
        <v>3910.9925240000002</v>
      </c>
      <c r="O537" s="6">
        <v>14503.571878</v>
      </c>
      <c r="P537" s="6">
        <v>383383.52221599995</v>
      </c>
      <c r="Q537" s="6">
        <f t="shared" si="41"/>
        <v>179687.323702</v>
      </c>
      <c r="R537" s="6">
        <f t="shared" si="41"/>
        <v>3672501.662634</v>
      </c>
      <c r="S537" s="112"/>
      <c r="T537" s="114"/>
      <c r="U537" s="114"/>
      <c r="V537" s="114"/>
      <c r="W537" s="114"/>
      <c r="X537" s="114"/>
      <c r="Y537" s="114"/>
      <c r="Z537" s="114"/>
      <c r="AA537" s="114"/>
      <c r="AB537" s="114"/>
      <c r="AC537" s="114"/>
      <c r="AD537" s="114"/>
      <c r="AE537" s="114"/>
    </row>
    <row r="538" spans="2:31" ht="12.75">
      <c r="B538" s="30">
        <v>41365</v>
      </c>
      <c r="C538" s="31">
        <v>81205.851</v>
      </c>
      <c r="D538" s="31">
        <v>2086311.21</v>
      </c>
      <c r="E538" s="31">
        <v>0</v>
      </c>
      <c r="F538" s="31">
        <v>1444.9647</v>
      </c>
      <c r="G538" s="6">
        <v>65860.68664100001</v>
      </c>
      <c r="H538" s="6">
        <v>662422.653748</v>
      </c>
      <c r="I538" s="6">
        <v>0</v>
      </c>
      <c r="J538" s="6">
        <v>0</v>
      </c>
      <c r="K538" s="6">
        <v>24559.267041000003</v>
      </c>
      <c r="L538" s="6">
        <v>558912.3791499999</v>
      </c>
      <c r="M538" s="6">
        <v>67.05278200000001</v>
      </c>
      <c r="N538" s="6">
        <v>3862.403444</v>
      </c>
      <c r="O538" s="6">
        <v>15868.06234</v>
      </c>
      <c r="P538" s="6">
        <v>386849.45088699996</v>
      </c>
      <c r="Q538" s="6">
        <f aca="true" t="shared" si="42" ref="Q538:R540">SUM(C538,E538,G538,I538,K538,M538,O538)</f>
        <v>187560.91980400003</v>
      </c>
      <c r="R538" s="6">
        <f t="shared" si="42"/>
        <v>3699803.0619289996</v>
      </c>
      <c r="S538" s="112"/>
      <c r="T538" s="114"/>
      <c r="U538" s="114"/>
      <c r="V538" s="114"/>
      <c r="W538" s="114"/>
      <c r="X538" s="114"/>
      <c r="Y538" s="114"/>
      <c r="Z538" s="114"/>
      <c r="AA538" s="114"/>
      <c r="AB538" s="114"/>
      <c r="AC538" s="114"/>
      <c r="AD538" s="114"/>
      <c r="AE538" s="114"/>
    </row>
    <row r="539" spans="2:31" ht="12.75">
      <c r="B539" s="30">
        <v>41395</v>
      </c>
      <c r="C539" s="31">
        <v>83013.528</v>
      </c>
      <c r="D539" s="31">
        <v>2116299.155</v>
      </c>
      <c r="E539" s="31">
        <v>0</v>
      </c>
      <c r="F539" s="31">
        <v>1428.9962</v>
      </c>
      <c r="G539" s="6">
        <v>67756.599994</v>
      </c>
      <c r="H539" s="6">
        <v>670353.388766</v>
      </c>
      <c r="I539" s="6">
        <v>0</v>
      </c>
      <c r="J539" s="6">
        <v>0</v>
      </c>
      <c r="K539" s="6">
        <v>25478.553569</v>
      </c>
      <c r="L539" s="6">
        <v>568290.9325090001</v>
      </c>
      <c r="M539" s="6">
        <v>67.96214</v>
      </c>
      <c r="N539" s="6">
        <v>3819.2602110000003</v>
      </c>
      <c r="O539" s="6">
        <v>16780.570132</v>
      </c>
      <c r="P539" s="6">
        <v>395421.61235</v>
      </c>
      <c r="Q539" s="6">
        <f t="shared" si="42"/>
        <v>193097.213835</v>
      </c>
      <c r="R539" s="6">
        <f t="shared" si="42"/>
        <v>3755613.345036</v>
      </c>
      <c r="S539" s="112"/>
      <c r="T539" s="114"/>
      <c r="U539" s="114"/>
      <c r="V539" s="114"/>
      <c r="W539" s="114"/>
      <c r="X539" s="114"/>
      <c r="Y539" s="114"/>
      <c r="Z539" s="114"/>
      <c r="AA539" s="114"/>
      <c r="AB539" s="114"/>
      <c r="AC539" s="114"/>
      <c r="AD539" s="114"/>
      <c r="AE539" s="114"/>
    </row>
    <row r="540" spans="2:31" ht="12.75">
      <c r="B540" s="30">
        <v>41426</v>
      </c>
      <c r="C540" s="31">
        <v>82306.338</v>
      </c>
      <c r="D540" s="31">
        <v>2076020.773</v>
      </c>
      <c r="E540" s="31">
        <v>0</v>
      </c>
      <c r="F540" s="31">
        <v>1435.3482</v>
      </c>
      <c r="G540" s="6">
        <v>64666.917068999996</v>
      </c>
      <c r="H540" s="6">
        <v>659069.3295069999</v>
      </c>
      <c r="I540" s="6">
        <v>0</v>
      </c>
      <c r="J540" s="6">
        <v>0</v>
      </c>
      <c r="K540" s="6">
        <v>25596.106510999998</v>
      </c>
      <c r="L540" s="6">
        <v>555135</v>
      </c>
      <c r="M540" s="6">
        <v>70.05186</v>
      </c>
      <c r="N540" s="6">
        <v>3845.458176</v>
      </c>
      <c r="O540" s="6">
        <v>18717.263374000002</v>
      </c>
      <c r="P540" s="6">
        <v>390619.363368</v>
      </c>
      <c r="Q540" s="6">
        <f t="shared" si="42"/>
        <v>191356.676814</v>
      </c>
      <c r="R540" s="6">
        <f t="shared" si="42"/>
        <v>3686125.2722509997</v>
      </c>
      <c r="S540" s="112"/>
      <c r="T540" s="114"/>
      <c r="U540" s="114"/>
      <c r="V540" s="114"/>
      <c r="W540" s="114"/>
      <c r="X540" s="114"/>
      <c r="Y540" s="114"/>
      <c r="Z540" s="114"/>
      <c r="AA540" s="114"/>
      <c r="AB540" s="114"/>
      <c r="AC540" s="114"/>
      <c r="AD540" s="114"/>
      <c r="AE540" s="114"/>
    </row>
    <row r="541" spans="2:31" ht="12.75">
      <c r="B541" s="30">
        <v>41456</v>
      </c>
      <c r="C541" s="31">
        <v>85798.698</v>
      </c>
      <c r="D541" s="31">
        <v>2100010.68</v>
      </c>
      <c r="E541" s="31">
        <v>0</v>
      </c>
      <c r="F541" s="31">
        <v>1428.7732999999998</v>
      </c>
      <c r="G541" s="6">
        <v>64180.661643</v>
      </c>
      <c r="H541" s="6">
        <v>669471.245176</v>
      </c>
      <c r="I541" s="6">
        <v>0</v>
      </c>
      <c r="J541" s="6">
        <v>0</v>
      </c>
      <c r="K541" s="6">
        <v>27245.529762</v>
      </c>
      <c r="L541" s="6">
        <v>558543.796286</v>
      </c>
      <c r="M541" s="6">
        <v>71.16770299999999</v>
      </c>
      <c r="N541" s="6">
        <v>3851.037775</v>
      </c>
      <c r="O541" s="6">
        <v>19671.182838</v>
      </c>
      <c r="P541" s="6">
        <v>398859.07423399994</v>
      </c>
      <c r="Q541" s="6">
        <f aca="true" t="shared" si="43" ref="Q541:R543">SUM(C541,E541,G541,I541,K541,M541,O541)</f>
        <v>196967.23994600002</v>
      </c>
      <c r="R541" s="6">
        <f t="shared" si="43"/>
        <v>3732164.606771</v>
      </c>
      <c r="S541" s="112"/>
      <c r="T541" s="114"/>
      <c r="U541" s="114"/>
      <c r="V541" s="114"/>
      <c r="W541" s="114"/>
      <c r="X541" s="114"/>
      <c r="Y541" s="114"/>
      <c r="Z541" s="114"/>
      <c r="AA541" s="114"/>
      <c r="AB541" s="114"/>
      <c r="AC541" s="114"/>
      <c r="AD541" s="114"/>
      <c r="AE541" s="114"/>
    </row>
    <row r="542" spans="2:31" ht="12.75">
      <c r="B542" s="30">
        <v>41487</v>
      </c>
      <c r="C542" s="31">
        <v>87196.848</v>
      </c>
      <c r="D542" s="31">
        <v>2055769.109</v>
      </c>
      <c r="E542" s="31">
        <v>0</v>
      </c>
      <c r="F542" s="31">
        <v>1440.9894</v>
      </c>
      <c r="G542" s="6">
        <v>67396.976569</v>
      </c>
      <c r="H542" s="6">
        <v>661152.202643</v>
      </c>
      <c r="I542" s="6">
        <v>0</v>
      </c>
      <c r="J542" s="6">
        <v>0</v>
      </c>
      <c r="K542" s="6">
        <v>27632.291807</v>
      </c>
      <c r="L542" s="6">
        <v>548418.6959960001</v>
      </c>
      <c r="M542" s="6">
        <v>75.593617</v>
      </c>
      <c r="N542" s="6">
        <v>3850.1242429999998</v>
      </c>
      <c r="O542" s="6">
        <v>20491.540307</v>
      </c>
      <c r="P542" s="6">
        <v>406484.627749</v>
      </c>
      <c r="Q542" s="6">
        <f t="shared" si="43"/>
        <v>202793.25029999999</v>
      </c>
      <c r="R542" s="6">
        <f t="shared" si="43"/>
        <v>3677115.749031</v>
      </c>
      <c r="S542" s="112"/>
      <c r="T542" s="114"/>
      <c r="U542" s="114"/>
      <c r="V542" s="114"/>
      <c r="W542" s="114"/>
      <c r="X542" s="114"/>
      <c r="Y542" s="114"/>
      <c r="Z542" s="114"/>
      <c r="AA542" s="114"/>
      <c r="AB542" s="114"/>
      <c r="AC542" s="114"/>
      <c r="AD542" s="114"/>
      <c r="AE542" s="114"/>
    </row>
    <row r="543" spans="2:31" ht="12.75">
      <c r="B543" s="30">
        <v>41518</v>
      </c>
      <c r="C543" s="31">
        <v>92013.518</v>
      </c>
      <c r="D543" s="31">
        <v>2102909.778</v>
      </c>
      <c r="E543" s="31">
        <v>0</v>
      </c>
      <c r="F543" s="31">
        <v>1448.14</v>
      </c>
      <c r="G543" s="6">
        <v>69408.468986</v>
      </c>
      <c r="H543" s="6">
        <v>680201.356518</v>
      </c>
      <c r="I543" s="6">
        <v>0</v>
      </c>
      <c r="J543" s="6">
        <v>0</v>
      </c>
      <c r="K543" s="6">
        <v>28531.104886</v>
      </c>
      <c r="L543" s="6">
        <v>563454.168364</v>
      </c>
      <c r="M543" s="6">
        <v>77.49034</v>
      </c>
      <c r="N543" s="6">
        <v>3874.628437</v>
      </c>
      <c r="O543" s="6">
        <v>20682.389892</v>
      </c>
      <c r="P543" s="6">
        <v>421665.241125</v>
      </c>
      <c r="Q543" s="6">
        <f t="shared" si="43"/>
        <v>210712.97210400001</v>
      </c>
      <c r="R543" s="6">
        <f t="shared" si="43"/>
        <v>3773553.312444</v>
      </c>
      <c r="S543" s="112"/>
      <c r="T543" s="114"/>
      <c r="U543" s="114"/>
      <c r="V543" s="114"/>
      <c r="W543" s="114"/>
      <c r="X543" s="114"/>
      <c r="Y543" s="114"/>
      <c r="Z543" s="114"/>
      <c r="AA543" s="114"/>
      <c r="AB543" s="114"/>
      <c r="AC543" s="114"/>
      <c r="AD543" s="114"/>
      <c r="AE543" s="114"/>
    </row>
    <row r="544" spans="2:31" ht="12.75">
      <c r="B544" s="30">
        <v>41548</v>
      </c>
      <c r="C544" s="31">
        <v>97491.743</v>
      </c>
      <c r="D544" s="31">
        <v>2157856.011</v>
      </c>
      <c r="E544" s="31">
        <v>0</v>
      </c>
      <c r="F544" s="31">
        <v>1444.1034</v>
      </c>
      <c r="G544" s="6">
        <v>71820.654176</v>
      </c>
      <c r="H544" s="6">
        <v>700127.421875</v>
      </c>
      <c r="I544" s="6">
        <v>0</v>
      </c>
      <c r="J544" s="6">
        <v>0</v>
      </c>
      <c r="K544" s="6">
        <v>29756.155171</v>
      </c>
      <c r="L544" s="6">
        <v>578905.020879</v>
      </c>
      <c r="M544" s="6">
        <v>79.915204</v>
      </c>
      <c r="N544" s="6">
        <v>3920.855457</v>
      </c>
      <c r="O544" s="6">
        <v>21627.048445999997</v>
      </c>
      <c r="P544" s="6">
        <v>437667.891497</v>
      </c>
      <c r="Q544" s="6">
        <f aca="true" t="shared" si="44" ref="Q544:R546">SUM(C544,E544,G544,I544,K544,M544,O544)</f>
        <v>220775.51599699998</v>
      </c>
      <c r="R544" s="6">
        <f t="shared" si="44"/>
        <v>3879921.304108</v>
      </c>
      <c r="S544" s="112"/>
      <c r="T544" s="114"/>
      <c r="U544" s="114"/>
      <c r="V544" s="114"/>
      <c r="W544" s="114"/>
      <c r="X544" s="114"/>
      <c r="Y544" s="114"/>
      <c r="Z544" s="114"/>
      <c r="AA544" s="114"/>
      <c r="AB544" s="114"/>
      <c r="AC544" s="114"/>
      <c r="AD544" s="114"/>
      <c r="AE544" s="114"/>
    </row>
    <row r="545" spans="2:31" ht="12.75">
      <c r="B545" s="30">
        <v>41579</v>
      </c>
      <c r="C545" s="31">
        <v>101376.27100000001</v>
      </c>
      <c r="D545" s="31">
        <v>2173318.168</v>
      </c>
      <c r="E545" s="31">
        <v>0</v>
      </c>
      <c r="F545" s="31">
        <v>1454.0690000000002</v>
      </c>
      <c r="G545" s="6">
        <v>73017.638698</v>
      </c>
      <c r="H545" s="6">
        <v>711934.778153</v>
      </c>
      <c r="I545" s="6">
        <v>0</v>
      </c>
      <c r="J545" s="6">
        <v>0</v>
      </c>
      <c r="K545" s="6">
        <v>31142.763745</v>
      </c>
      <c r="L545" s="6">
        <v>584683.118246</v>
      </c>
      <c r="M545" s="6">
        <v>81.741794</v>
      </c>
      <c r="N545" s="6">
        <v>3937.2052719999997</v>
      </c>
      <c r="O545" s="6">
        <v>22722.627435</v>
      </c>
      <c r="P545" s="6">
        <v>447618.09025</v>
      </c>
      <c r="Q545" s="6">
        <f t="shared" si="44"/>
        <v>228341.042672</v>
      </c>
      <c r="R545" s="6">
        <f t="shared" si="44"/>
        <v>3922945.428921</v>
      </c>
      <c r="S545" s="112"/>
      <c r="T545" s="114"/>
      <c r="U545" s="114"/>
      <c r="V545" s="114"/>
      <c r="W545" s="114"/>
      <c r="X545" s="114"/>
      <c r="Y545" s="114"/>
      <c r="Z545" s="114"/>
      <c r="AA545" s="114"/>
      <c r="AB545" s="114"/>
      <c r="AC545" s="114"/>
      <c r="AD545" s="114"/>
      <c r="AE545" s="114"/>
    </row>
    <row r="546" spans="2:31" ht="12.75">
      <c r="B546" s="30">
        <v>41609</v>
      </c>
      <c r="C546" s="31">
        <v>103992.053</v>
      </c>
      <c r="D546" s="31">
        <v>2173774.498</v>
      </c>
      <c r="E546" s="31">
        <v>0</v>
      </c>
      <c r="F546" s="31">
        <v>1422.1914000000002</v>
      </c>
      <c r="G546" s="6">
        <v>74127.551508</v>
      </c>
      <c r="H546" s="6">
        <v>720045.969834</v>
      </c>
      <c r="I546" s="6">
        <v>0</v>
      </c>
      <c r="J546" s="6">
        <v>0</v>
      </c>
      <c r="K546" s="6">
        <v>31756.212688</v>
      </c>
      <c r="L546" s="6">
        <v>470312.172349</v>
      </c>
      <c r="M546" s="6">
        <v>83.359334</v>
      </c>
      <c r="N546" s="6">
        <v>3889.364452</v>
      </c>
      <c r="O546" s="6">
        <v>24152.333797</v>
      </c>
      <c r="P546" s="6">
        <v>459345.166721</v>
      </c>
      <c r="Q546" s="6">
        <f t="shared" si="44"/>
        <v>234111.51032700003</v>
      </c>
      <c r="R546" s="6">
        <f t="shared" si="44"/>
        <v>3828789.3627559994</v>
      </c>
      <c r="S546" s="112"/>
      <c r="T546" s="114"/>
      <c r="U546" s="114"/>
      <c r="V546" s="114"/>
      <c r="W546" s="114"/>
      <c r="X546" s="114"/>
      <c r="Y546" s="114"/>
      <c r="Z546" s="114"/>
      <c r="AA546" s="114"/>
      <c r="AB546" s="114"/>
      <c r="AC546" s="114"/>
      <c r="AD546" s="114"/>
      <c r="AE546" s="114"/>
    </row>
    <row r="547" spans="2:31" ht="12.75">
      <c r="B547" s="30">
        <v>41640</v>
      </c>
      <c r="C547" s="31">
        <v>106546.599</v>
      </c>
      <c r="D547" s="31">
        <v>2178712.13</v>
      </c>
      <c r="E547" s="31">
        <v>0</v>
      </c>
      <c r="F547" s="31">
        <v>1405.6421</v>
      </c>
      <c r="G547" s="6">
        <v>78065.34014</v>
      </c>
      <c r="H547" s="6">
        <v>749713.551967</v>
      </c>
      <c r="I547" s="6">
        <v>0</v>
      </c>
      <c r="J547" s="6">
        <v>0</v>
      </c>
      <c r="K547" s="6">
        <v>32219.427365</v>
      </c>
      <c r="L547" s="6">
        <v>591408.0173779998</v>
      </c>
      <c r="M547" s="6">
        <v>84.449393</v>
      </c>
      <c r="N547" s="6">
        <v>3895.899334</v>
      </c>
      <c r="O547" s="6">
        <v>26071.785037</v>
      </c>
      <c r="P547" s="6">
        <v>474900.50292400003</v>
      </c>
      <c r="Q547" s="6">
        <f aca="true" t="shared" si="45" ref="Q547:R549">SUM(C547,E547,G547,I547,K547,M547,O547)</f>
        <v>242987.600935</v>
      </c>
      <c r="R547" s="6">
        <f t="shared" si="45"/>
        <v>4000035.743703</v>
      </c>
      <c r="S547" s="112"/>
      <c r="T547" s="114"/>
      <c r="U547" s="114"/>
      <c r="V547" s="114"/>
      <c r="W547" s="114"/>
      <c r="X547" s="114"/>
      <c r="Y547" s="114"/>
      <c r="Z547" s="114"/>
      <c r="AA547" s="114"/>
      <c r="AB547" s="114"/>
      <c r="AC547" s="114"/>
      <c r="AD547" s="114"/>
      <c r="AE547" s="114"/>
    </row>
    <row r="548" spans="2:31" ht="12.75">
      <c r="B548" s="30">
        <v>41671</v>
      </c>
      <c r="C548" s="31">
        <v>111972.975</v>
      </c>
      <c r="D548" s="31">
        <v>2243822.495</v>
      </c>
      <c r="E548" s="31">
        <v>0</v>
      </c>
      <c r="F548" s="31">
        <v>1407.7453999999998</v>
      </c>
      <c r="G548" s="6">
        <v>77760.24432299999</v>
      </c>
      <c r="H548" s="6">
        <v>745012.717924</v>
      </c>
      <c r="I548" s="6">
        <v>0</v>
      </c>
      <c r="J548" s="6">
        <v>0</v>
      </c>
      <c r="K548" s="6">
        <v>33620.330208</v>
      </c>
      <c r="L548" s="6">
        <v>611222.960324</v>
      </c>
      <c r="M548" s="6">
        <v>82.889122</v>
      </c>
      <c r="N548" s="6">
        <v>4029.858913</v>
      </c>
      <c r="O548" s="6">
        <v>27962.035129</v>
      </c>
      <c r="P548" s="6">
        <v>500735.02015600004</v>
      </c>
      <c r="Q548" s="6">
        <f t="shared" si="45"/>
        <v>251398.473782</v>
      </c>
      <c r="R548" s="6">
        <f t="shared" si="45"/>
        <v>4106230.7977170004</v>
      </c>
      <c r="S548" s="112"/>
      <c r="T548" s="114"/>
      <c r="U548" s="114"/>
      <c r="V548" s="114"/>
      <c r="W548" s="114"/>
      <c r="X548" s="114"/>
      <c r="Y548" s="114"/>
      <c r="Z548" s="114"/>
      <c r="AA548" s="114"/>
      <c r="AB548" s="114"/>
      <c r="AC548" s="114"/>
      <c r="AD548" s="114"/>
      <c r="AE548" s="114"/>
    </row>
    <row r="549" spans="2:31" ht="12.75">
      <c r="B549" s="30">
        <v>41699</v>
      </c>
      <c r="C549" s="31">
        <v>116115.27900000001</v>
      </c>
      <c r="D549" s="31">
        <v>2262941.171</v>
      </c>
      <c r="E549" s="31">
        <v>0</v>
      </c>
      <c r="F549" s="31">
        <v>1412.3568</v>
      </c>
      <c r="G549" s="6">
        <v>70196.632409</v>
      </c>
      <c r="H549" s="6">
        <v>721895.107986</v>
      </c>
      <c r="I549" s="6">
        <v>0</v>
      </c>
      <c r="J549" s="6">
        <v>0</v>
      </c>
      <c r="K549" s="6">
        <v>34682.685464</v>
      </c>
      <c r="L549" s="6">
        <v>616435.622956</v>
      </c>
      <c r="M549" s="6">
        <v>84.97533299999999</v>
      </c>
      <c r="N549" s="6">
        <v>3936.910407</v>
      </c>
      <c r="O549" s="6">
        <v>29552.414646</v>
      </c>
      <c r="P549" s="6">
        <v>507910.879414</v>
      </c>
      <c r="Q549" s="6">
        <f t="shared" si="45"/>
        <v>250631.986852</v>
      </c>
      <c r="R549" s="6">
        <f t="shared" si="45"/>
        <v>4114532.0485630003</v>
      </c>
      <c r="S549" s="112"/>
      <c r="T549" s="114"/>
      <c r="U549" s="114"/>
      <c r="V549" s="114"/>
      <c r="W549" s="114"/>
      <c r="X549" s="114"/>
      <c r="Y549" s="114"/>
      <c r="Z549" s="114"/>
      <c r="AA549" s="114"/>
      <c r="AB549" s="114"/>
      <c r="AC549" s="114"/>
      <c r="AD549" s="114"/>
      <c r="AE549" s="114"/>
    </row>
    <row r="550" spans="2:31" ht="12.75">
      <c r="B550" s="30">
        <v>41730</v>
      </c>
      <c r="C550" s="31">
        <v>122844.039</v>
      </c>
      <c r="D550" s="31">
        <v>2315233.973</v>
      </c>
      <c r="E550" s="31">
        <v>0</v>
      </c>
      <c r="F550" s="31">
        <v>1426.457</v>
      </c>
      <c r="G550" s="6">
        <v>68781.884681</v>
      </c>
      <c r="H550" s="6">
        <v>784726.236058</v>
      </c>
      <c r="I550" s="6">
        <v>0</v>
      </c>
      <c r="J550" s="6">
        <v>0</v>
      </c>
      <c r="K550" s="6">
        <v>35917.628031</v>
      </c>
      <c r="L550" s="6">
        <v>633268.6444280001</v>
      </c>
      <c r="M550" s="6">
        <v>85.00370699999999</v>
      </c>
      <c r="N550" s="6">
        <v>3927.464706</v>
      </c>
      <c r="O550" s="6">
        <v>30870.279221999997</v>
      </c>
      <c r="P550" s="6">
        <v>524061.805061</v>
      </c>
      <c r="Q550" s="6">
        <f aca="true" t="shared" si="46" ref="Q550:R552">SUM(C550,E550,G550,I550,K550,M550,O550)</f>
        <v>258498.83464100002</v>
      </c>
      <c r="R550" s="6">
        <f t="shared" si="46"/>
        <v>4262644.580253</v>
      </c>
      <c r="S550" s="112"/>
      <c r="T550" s="114"/>
      <c r="U550" s="114"/>
      <c r="V550" s="114"/>
      <c r="W550" s="114"/>
      <c r="X550" s="114"/>
      <c r="Y550" s="114"/>
      <c r="Z550" s="114"/>
      <c r="AA550" s="114"/>
      <c r="AB550" s="114"/>
      <c r="AC550" s="114"/>
      <c r="AD550" s="114"/>
      <c r="AE550" s="114"/>
    </row>
    <row r="551" spans="2:31" ht="12.75">
      <c r="B551" s="30">
        <v>41760</v>
      </c>
      <c r="C551" s="31">
        <v>128239.94</v>
      </c>
      <c r="D551" s="31">
        <v>2337336.302</v>
      </c>
      <c r="E551" s="31">
        <v>0</v>
      </c>
      <c r="F551" s="31">
        <v>1415.817</v>
      </c>
      <c r="G551" s="6">
        <v>70206.790974</v>
      </c>
      <c r="H551" s="6">
        <v>793056.9235220001</v>
      </c>
      <c r="I551" s="6">
        <v>0</v>
      </c>
      <c r="J551" s="6">
        <v>0</v>
      </c>
      <c r="K551" s="6">
        <v>37202.592490999996</v>
      </c>
      <c r="L551" s="6">
        <v>638830.167765</v>
      </c>
      <c r="M551" s="6">
        <v>85.295955</v>
      </c>
      <c r="N551" s="6">
        <v>3915.5126</v>
      </c>
      <c r="O551" s="6">
        <v>31459.383406</v>
      </c>
      <c r="P551" s="6">
        <v>522453.35129499994</v>
      </c>
      <c r="Q551" s="6">
        <f t="shared" si="46"/>
        <v>267194.002826</v>
      </c>
      <c r="R551" s="6">
        <f t="shared" si="46"/>
        <v>4297008.074182</v>
      </c>
      <c r="S551" s="112"/>
      <c r="T551" s="114"/>
      <c r="U551" s="114"/>
      <c r="V551" s="114"/>
      <c r="W551" s="114"/>
      <c r="X551" s="114"/>
      <c r="Y551" s="114"/>
      <c r="Z551" s="114"/>
      <c r="AA551" s="114"/>
      <c r="AB551" s="114"/>
      <c r="AC551" s="114"/>
      <c r="AD551" s="114"/>
      <c r="AE551" s="114"/>
    </row>
    <row r="552" spans="2:31" ht="12.75">
      <c r="B552" s="30">
        <v>41791</v>
      </c>
      <c r="C552" s="31">
        <v>134406.187</v>
      </c>
      <c r="D552" s="31">
        <v>2373773.699</v>
      </c>
      <c r="E552" s="31">
        <v>0</v>
      </c>
      <c r="F552" s="31">
        <v>1421.651</v>
      </c>
      <c r="G552" s="6">
        <v>72206.867921</v>
      </c>
      <c r="H552" s="6">
        <v>802540.695447</v>
      </c>
      <c r="I552" s="6">
        <v>0</v>
      </c>
      <c r="J552" s="6">
        <v>0</v>
      </c>
      <c r="K552" s="6">
        <v>38199.972378</v>
      </c>
      <c r="L552" s="6">
        <v>643832.929299</v>
      </c>
      <c r="M552" s="6">
        <v>86.838021</v>
      </c>
      <c r="N552" s="6">
        <v>3838.9662980000003</v>
      </c>
      <c r="O552" s="6">
        <v>31231.208182</v>
      </c>
      <c r="P552" s="6">
        <v>540841.0526389999</v>
      </c>
      <c r="Q552" s="6">
        <f t="shared" si="46"/>
        <v>276131.073502</v>
      </c>
      <c r="R552" s="6">
        <f t="shared" si="46"/>
        <v>4366248.993683</v>
      </c>
      <c r="S552" s="112"/>
      <c r="T552" s="114"/>
      <c r="U552" s="114"/>
      <c r="V552" s="114"/>
      <c r="W552" s="114"/>
      <c r="X552" s="114"/>
      <c r="Y552" s="114"/>
      <c r="Z552" s="114"/>
      <c r="AA552" s="114"/>
      <c r="AB552" s="114"/>
      <c r="AC552" s="114"/>
      <c r="AD552" s="114"/>
      <c r="AE552" s="114"/>
    </row>
    <row r="553" spans="2:31" ht="12.75">
      <c r="B553" s="30">
        <v>41821</v>
      </c>
      <c r="C553" s="31">
        <v>143130.78</v>
      </c>
      <c r="D553" s="31">
        <v>2435667.7460000003</v>
      </c>
      <c r="E553" s="31">
        <v>0</v>
      </c>
      <c r="F553" s="31">
        <v>1424.8082</v>
      </c>
      <c r="G553" s="6">
        <v>74110.37789</v>
      </c>
      <c r="H553" s="6">
        <v>766691.847458</v>
      </c>
      <c r="I553" s="6">
        <v>0</v>
      </c>
      <c r="J553" s="6">
        <v>0</v>
      </c>
      <c r="K553" s="6">
        <v>39873.969344</v>
      </c>
      <c r="L553" s="6">
        <v>656256.684064</v>
      </c>
      <c r="M553" s="6">
        <v>87.005393</v>
      </c>
      <c r="N553" s="6">
        <v>3774.960619</v>
      </c>
      <c r="O553" s="6">
        <v>31360.442348</v>
      </c>
      <c r="P553" s="6">
        <v>546302.0611</v>
      </c>
      <c r="Q553" s="6">
        <f aca="true" t="shared" si="47" ref="Q553:R555">SUM(C553,E553,G553,I553,K553,M553,O553)</f>
        <v>288562.574975</v>
      </c>
      <c r="R553" s="6">
        <f t="shared" si="47"/>
        <v>4410118.107441</v>
      </c>
      <c r="S553" s="112"/>
      <c r="T553" s="114"/>
      <c r="U553" s="114"/>
      <c r="V553" s="114"/>
      <c r="W553" s="114"/>
      <c r="X553" s="114"/>
      <c r="Y553" s="114"/>
      <c r="Z553" s="114"/>
      <c r="AA553" s="114"/>
      <c r="AB553" s="114"/>
      <c r="AC553" s="114"/>
      <c r="AD553" s="114"/>
      <c r="AE553" s="114"/>
    </row>
    <row r="554" spans="2:31" ht="12.75">
      <c r="B554" s="30">
        <v>41852</v>
      </c>
      <c r="C554" s="31">
        <v>156819.46</v>
      </c>
      <c r="D554" s="31">
        <v>2521230.061</v>
      </c>
      <c r="E554" s="31">
        <v>0</v>
      </c>
      <c r="F554" s="31">
        <v>1432.5085</v>
      </c>
      <c r="G554" s="6">
        <v>79211.177981</v>
      </c>
      <c r="H554" s="6">
        <v>796926.963627</v>
      </c>
      <c r="I554" s="6">
        <v>0</v>
      </c>
      <c r="J554" s="6">
        <v>0</v>
      </c>
      <c r="K554" s="6">
        <v>41983.727385</v>
      </c>
      <c r="L554" s="6">
        <v>679300.943064</v>
      </c>
      <c r="M554" s="6">
        <v>90.431063</v>
      </c>
      <c r="N554" s="6">
        <v>3568.7170300000002</v>
      </c>
      <c r="O554" s="6">
        <v>31501.930227</v>
      </c>
      <c r="P554" s="6">
        <v>562360.74333</v>
      </c>
      <c r="Q554" s="6">
        <f t="shared" si="47"/>
        <v>309606.72665599996</v>
      </c>
      <c r="R554" s="6">
        <f t="shared" si="47"/>
        <v>4564819.936551</v>
      </c>
      <c r="S554" s="112"/>
      <c r="T554" s="114"/>
      <c r="U554" s="114"/>
      <c r="V554" s="114"/>
      <c r="W554" s="114"/>
      <c r="X554" s="114"/>
      <c r="Y554" s="114"/>
      <c r="Z554" s="114"/>
      <c r="AA554" s="114"/>
      <c r="AB554" s="114"/>
      <c r="AC554" s="114"/>
      <c r="AD554" s="114"/>
      <c r="AE554" s="114"/>
    </row>
    <row r="555" spans="2:31" ht="12.75">
      <c r="B555" s="30">
        <v>41883</v>
      </c>
      <c r="C555" s="31">
        <v>162576.021</v>
      </c>
      <c r="D555" s="31">
        <v>2469914.802</v>
      </c>
      <c r="E555" s="31">
        <v>0</v>
      </c>
      <c r="F555" s="31">
        <v>1445.8478</v>
      </c>
      <c r="G555" s="6">
        <v>83823.475322</v>
      </c>
      <c r="H555" s="6">
        <v>784744.81699</v>
      </c>
      <c r="I555" s="6">
        <v>0</v>
      </c>
      <c r="J555" s="6">
        <v>0</v>
      </c>
      <c r="K555" s="6">
        <v>41586.986133</v>
      </c>
      <c r="L555" s="6">
        <v>668790.835087</v>
      </c>
      <c r="M555" s="6">
        <v>91.661008</v>
      </c>
      <c r="N555" s="6">
        <v>3761.334727</v>
      </c>
      <c r="O555" s="6">
        <v>31389.325486</v>
      </c>
      <c r="P555" s="6">
        <v>563541.9445039999</v>
      </c>
      <c r="Q555" s="6">
        <f t="shared" si="47"/>
        <v>319467.468949</v>
      </c>
      <c r="R555" s="6">
        <f t="shared" si="47"/>
        <v>4492199.581108</v>
      </c>
      <c r="S555" s="112"/>
      <c r="T555" s="114"/>
      <c r="U555" s="114"/>
      <c r="V555" s="114"/>
      <c r="W555" s="114"/>
      <c r="X555" s="114"/>
      <c r="Y555" s="114"/>
      <c r="Z555" s="114"/>
      <c r="AA555" s="114"/>
      <c r="AB555" s="114"/>
      <c r="AC555" s="114"/>
      <c r="AD555" s="114"/>
      <c r="AE555" s="114"/>
    </row>
    <row r="556" spans="2:31" ht="12.75">
      <c r="B556" s="30">
        <v>41913</v>
      </c>
      <c r="C556" s="31">
        <v>163844.446</v>
      </c>
      <c r="D556" s="31">
        <v>2442981.591</v>
      </c>
      <c r="E556" s="31">
        <v>0</v>
      </c>
      <c r="F556" s="31">
        <v>1453.4933999999998</v>
      </c>
      <c r="G556" s="6">
        <v>85852.776285</v>
      </c>
      <c r="H556" s="6">
        <v>822712.635765</v>
      </c>
      <c r="I556" s="6">
        <v>0</v>
      </c>
      <c r="J556" s="6">
        <v>0</v>
      </c>
      <c r="K556" s="6">
        <v>41542.567074</v>
      </c>
      <c r="L556" s="6">
        <v>662515.487185</v>
      </c>
      <c r="M556" s="6">
        <v>91.191991</v>
      </c>
      <c r="N556" s="6">
        <v>3746.852334</v>
      </c>
      <c r="O556" s="6">
        <v>30683.000632</v>
      </c>
      <c r="P556" s="6">
        <v>552433.175776</v>
      </c>
      <c r="Q556" s="6">
        <f aca="true" t="shared" si="48" ref="Q556:R558">SUM(C556,E556,G556,I556,K556,M556,O556)</f>
        <v>322013.981982</v>
      </c>
      <c r="R556" s="6">
        <f t="shared" si="48"/>
        <v>4485843.23546</v>
      </c>
      <c r="S556" s="112"/>
      <c r="T556" s="114"/>
      <c r="U556" s="114"/>
      <c r="V556" s="114"/>
      <c r="W556" s="114"/>
      <c r="X556" s="114"/>
      <c r="Y556" s="114"/>
      <c r="Z556" s="114"/>
      <c r="AA556" s="114"/>
      <c r="AB556" s="114"/>
      <c r="AC556" s="114"/>
      <c r="AD556" s="114"/>
      <c r="AE556" s="114"/>
    </row>
    <row r="557" spans="2:31" ht="12.75">
      <c r="B557" s="30">
        <v>41944</v>
      </c>
      <c r="C557" s="31">
        <v>173279.777</v>
      </c>
      <c r="D557" s="31">
        <v>2531144.825</v>
      </c>
      <c r="E557" s="31">
        <v>0</v>
      </c>
      <c r="F557" s="31">
        <v>1210.9615000000001</v>
      </c>
      <c r="G557" s="6">
        <v>90824.983711</v>
      </c>
      <c r="H557" s="6">
        <v>856538.986135</v>
      </c>
      <c r="I557" s="6">
        <v>0</v>
      </c>
      <c r="J557" s="6">
        <v>0</v>
      </c>
      <c r="K557" s="6">
        <v>42877.883711999995</v>
      </c>
      <c r="L557" s="6">
        <v>687639.2486630001</v>
      </c>
      <c r="M557" s="6">
        <v>89.784606</v>
      </c>
      <c r="N557" s="6">
        <v>3729.770898</v>
      </c>
      <c r="O557" s="6">
        <v>30917.817037999997</v>
      </c>
      <c r="P557" s="6">
        <v>576683.5845349999</v>
      </c>
      <c r="Q557" s="6">
        <f t="shared" si="48"/>
        <v>337990.246067</v>
      </c>
      <c r="R557" s="6">
        <f t="shared" si="48"/>
        <v>4656947.376731001</v>
      </c>
      <c r="S557" s="112"/>
      <c r="T557" s="114"/>
      <c r="U557" s="114"/>
      <c r="V557" s="114"/>
      <c r="W557" s="114"/>
      <c r="X557" s="114"/>
      <c r="Y557" s="114"/>
      <c r="Z557" s="114"/>
      <c r="AA557" s="114"/>
      <c r="AB557" s="114"/>
      <c r="AC557" s="114"/>
      <c r="AD557" s="114"/>
      <c r="AE557" s="114"/>
    </row>
    <row r="558" spans="2:31" ht="12.75">
      <c r="B558" s="30">
        <v>41974</v>
      </c>
      <c r="C558" s="31">
        <v>175906.297</v>
      </c>
      <c r="D558" s="31">
        <v>2526455.4590000003</v>
      </c>
      <c r="E558" s="31">
        <v>0</v>
      </c>
      <c r="F558" s="31">
        <v>1215.1406</v>
      </c>
      <c r="G558" s="6">
        <v>92551.653563</v>
      </c>
      <c r="H558" s="6">
        <v>857618.966079</v>
      </c>
      <c r="I558" s="6">
        <v>0</v>
      </c>
      <c r="J558" s="6">
        <v>0</v>
      </c>
      <c r="K558" s="6">
        <v>43441.885421</v>
      </c>
      <c r="L558" s="6">
        <v>687672.080338</v>
      </c>
      <c r="M558" s="6">
        <v>90.472382</v>
      </c>
      <c r="N558" s="6">
        <v>3737.789842</v>
      </c>
      <c r="O558" s="6">
        <v>30565.207469</v>
      </c>
      <c r="P558" s="6">
        <v>581670.254216</v>
      </c>
      <c r="Q558" s="6">
        <f t="shared" si="48"/>
        <v>342555.515835</v>
      </c>
      <c r="R558" s="6">
        <f t="shared" si="48"/>
        <v>4658369.690075001</v>
      </c>
      <c r="S558" s="112"/>
      <c r="T558" s="114"/>
      <c r="U558" s="114"/>
      <c r="V558" s="114"/>
      <c r="W558" s="114"/>
      <c r="X558" s="114"/>
      <c r="Y558" s="114"/>
      <c r="Z558" s="114"/>
      <c r="AA558" s="114"/>
      <c r="AB558" s="114"/>
      <c r="AC558" s="114"/>
      <c r="AD558" s="114"/>
      <c r="AE558" s="114"/>
    </row>
    <row r="559" spans="2:31" ht="12.75">
      <c r="B559" s="30">
        <v>42005</v>
      </c>
      <c r="C559" s="31">
        <v>186743.602</v>
      </c>
      <c r="D559" s="31">
        <v>2592232.534</v>
      </c>
      <c r="E559" s="31">
        <v>0</v>
      </c>
      <c r="F559" s="31">
        <v>1191.0316</v>
      </c>
      <c r="G559" s="6">
        <v>94941.390658</v>
      </c>
      <c r="H559" s="6">
        <v>870976.376995</v>
      </c>
      <c r="I559" s="6">
        <v>0</v>
      </c>
      <c r="J559" s="6">
        <v>0</v>
      </c>
      <c r="K559" s="6">
        <v>45364.329537</v>
      </c>
      <c r="L559" s="6">
        <v>697931.952942</v>
      </c>
      <c r="M559" s="6">
        <v>90.871132</v>
      </c>
      <c r="N559" s="6">
        <v>3730.173273</v>
      </c>
      <c r="O559" s="6">
        <v>32238.344471</v>
      </c>
      <c r="P559" s="6">
        <v>589938.5779340001</v>
      </c>
      <c r="Q559" s="6">
        <f aca="true" t="shared" si="49" ref="Q559:R561">SUM(C559,E559,G559,I559,K559,M559,O559)</f>
        <v>359378.53779800003</v>
      </c>
      <c r="R559" s="6">
        <f t="shared" si="49"/>
        <v>4756000.646744</v>
      </c>
      <c r="S559" s="112"/>
      <c r="T559" s="114"/>
      <c r="U559" s="114"/>
      <c r="V559" s="114"/>
      <c r="W559" s="114"/>
      <c r="X559" s="114"/>
      <c r="Y559" s="114"/>
      <c r="Z559" s="114"/>
      <c r="AA559" s="114"/>
      <c r="AB559" s="114"/>
      <c r="AC559" s="114"/>
      <c r="AD559" s="114"/>
      <c r="AE559" s="114"/>
    </row>
    <row r="560" spans="2:31" ht="12.75">
      <c r="B560" s="30">
        <v>42036</v>
      </c>
      <c r="C560" s="31">
        <v>192423.435</v>
      </c>
      <c r="D560" s="31">
        <v>2629945.898</v>
      </c>
      <c r="E560" s="31">
        <v>0</v>
      </c>
      <c r="F560" s="31">
        <v>1192.3132</v>
      </c>
      <c r="G560" s="6">
        <v>97714.646411</v>
      </c>
      <c r="H560" s="6">
        <v>883984.229487</v>
      </c>
      <c r="I560" s="6">
        <v>0</v>
      </c>
      <c r="J560" s="6">
        <v>0</v>
      </c>
      <c r="K560" s="6">
        <v>46550.5045</v>
      </c>
      <c r="L560" s="6">
        <v>709538.4043220001</v>
      </c>
      <c r="M560" s="6">
        <v>92.01839100000001</v>
      </c>
      <c r="N560" s="6">
        <v>3693.326507</v>
      </c>
      <c r="O560" s="6">
        <v>32443.085576</v>
      </c>
      <c r="P560" s="6">
        <v>603880.3575340001</v>
      </c>
      <c r="Q560" s="6">
        <f t="shared" si="49"/>
        <v>369223.68987799995</v>
      </c>
      <c r="R560" s="6">
        <f t="shared" si="49"/>
        <v>4832234.52905</v>
      </c>
      <c r="S560" s="112"/>
      <c r="T560" s="114"/>
      <c r="U560" s="114"/>
      <c r="V560" s="114"/>
      <c r="W560" s="114"/>
      <c r="X560" s="114"/>
      <c r="Y560" s="114"/>
      <c r="Z560" s="114"/>
      <c r="AA560" s="114"/>
      <c r="AB560" s="114"/>
      <c r="AC560" s="114"/>
      <c r="AD560" s="114"/>
      <c r="AE560" s="114"/>
    </row>
    <row r="561" spans="2:31" ht="12.75">
      <c r="B561" s="30">
        <v>42064</v>
      </c>
      <c r="C561" s="31">
        <v>198801.073</v>
      </c>
      <c r="D561" s="31">
        <v>2654402.076</v>
      </c>
      <c r="E561" s="31">
        <v>0</v>
      </c>
      <c r="F561" s="31">
        <v>1207.8595</v>
      </c>
      <c r="G561" s="6">
        <v>100308.38070000001</v>
      </c>
      <c r="H561" s="6">
        <v>891011.5825659999</v>
      </c>
      <c r="I561" s="6">
        <v>0</v>
      </c>
      <c r="J561" s="6">
        <v>0</v>
      </c>
      <c r="K561" s="6">
        <v>48926.476512999994</v>
      </c>
      <c r="L561" s="6">
        <v>714355.6410010001</v>
      </c>
      <c r="M561" s="6">
        <v>92.76528</v>
      </c>
      <c r="N561" s="6">
        <v>3198.9011889999997</v>
      </c>
      <c r="O561" s="6">
        <v>33062.132001</v>
      </c>
      <c r="P561" s="6">
        <v>606455.297056</v>
      </c>
      <c r="Q561" s="6">
        <f t="shared" si="49"/>
        <v>381190.82749399997</v>
      </c>
      <c r="R561" s="6">
        <f t="shared" si="49"/>
        <v>4870631.357311999</v>
      </c>
      <c r="S561" s="112"/>
      <c r="T561" s="114"/>
      <c r="U561" s="114"/>
      <c r="V561" s="114"/>
      <c r="W561" s="114"/>
      <c r="X561" s="114"/>
      <c r="Y561" s="114"/>
      <c r="Z561" s="114"/>
      <c r="AA561" s="114"/>
      <c r="AB561" s="114"/>
      <c r="AC561" s="114"/>
      <c r="AD561" s="114"/>
      <c r="AE561" s="114"/>
    </row>
    <row r="562" spans="2:31" ht="12.75">
      <c r="B562" s="30">
        <v>42095</v>
      </c>
      <c r="C562" s="31">
        <v>206314.748</v>
      </c>
      <c r="D562" s="31">
        <v>2688980.948</v>
      </c>
      <c r="E562" s="31">
        <v>0</v>
      </c>
      <c r="F562" s="31">
        <v>1231.0141</v>
      </c>
      <c r="G562" s="6">
        <v>103035.60832799999</v>
      </c>
      <c r="H562" s="6">
        <v>897440.1516900001</v>
      </c>
      <c r="I562" s="6">
        <v>0</v>
      </c>
      <c r="J562" s="6">
        <v>0</v>
      </c>
      <c r="K562" s="6">
        <v>49671.042849</v>
      </c>
      <c r="L562" s="6">
        <v>718984.7091209999</v>
      </c>
      <c r="M562" s="6">
        <v>91.839591</v>
      </c>
      <c r="N562" s="6">
        <v>3245.680163</v>
      </c>
      <c r="O562" s="6">
        <v>32530.17004</v>
      </c>
      <c r="P562" s="6">
        <v>610264.961488</v>
      </c>
      <c r="Q562" s="6">
        <f aca="true" t="shared" si="50" ref="Q562:R564">SUM(C562,E562,G562,I562,K562,M562,O562)</f>
        <v>391643.408808</v>
      </c>
      <c r="R562" s="6">
        <f t="shared" si="50"/>
        <v>4920147.464562</v>
      </c>
      <c r="S562" s="112"/>
      <c r="T562" s="114"/>
      <c r="U562" s="114"/>
      <c r="V562" s="114"/>
      <c r="W562" s="114"/>
      <c r="X562" s="114"/>
      <c r="Y562" s="114"/>
      <c r="Z562" s="114"/>
      <c r="AA562" s="114"/>
      <c r="AB562" s="114"/>
      <c r="AC562" s="114"/>
      <c r="AD562" s="114"/>
      <c r="AE562" s="114"/>
    </row>
    <row r="563" spans="2:31" ht="12.75">
      <c r="B563" s="30">
        <v>42125</v>
      </c>
      <c r="C563" s="31">
        <v>211492.35700000002</v>
      </c>
      <c r="D563" s="31">
        <v>2704596.324</v>
      </c>
      <c r="E563" s="31">
        <v>0</v>
      </c>
      <c r="F563" s="31">
        <v>1235.5176999999999</v>
      </c>
      <c r="G563" s="6">
        <v>105128.087572</v>
      </c>
      <c r="H563" s="6">
        <v>908021.612768</v>
      </c>
      <c r="I563" s="6">
        <v>0</v>
      </c>
      <c r="J563" s="6">
        <v>0</v>
      </c>
      <c r="K563" s="6">
        <v>50462.021206</v>
      </c>
      <c r="L563" s="6">
        <v>725921.6685520001</v>
      </c>
      <c r="M563" s="6">
        <v>93.276106</v>
      </c>
      <c r="N563" s="6">
        <v>1751.269523</v>
      </c>
      <c r="O563" s="6">
        <v>33520.767973</v>
      </c>
      <c r="P563" s="6">
        <v>617918.5002249999</v>
      </c>
      <c r="Q563" s="6">
        <f t="shared" si="50"/>
        <v>400696.509857</v>
      </c>
      <c r="R563" s="6">
        <f t="shared" si="50"/>
        <v>4959444.892768001</v>
      </c>
      <c r="S563" s="112"/>
      <c r="T563" s="114"/>
      <c r="U563" s="114"/>
      <c r="V563" s="114"/>
      <c r="W563" s="114"/>
      <c r="X563" s="114"/>
      <c r="Y563" s="114"/>
      <c r="Z563" s="114"/>
      <c r="AA563" s="114"/>
      <c r="AB563" s="114"/>
      <c r="AC563" s="114"/>
      <c r="AD563" s="114"/>
      <c r="AE563" s="114"/>
    </row>
    <row r="564" spans="2:31" ht="12.75">
      <c r="B564" s="30">
        <v>42156</v>
      </c>
      <c r="C564" s="31">
        <v>212231.384</v>
      </c>
      <c r="D564" s="31">
        <v>2691536.457</v>
      </c>
      <c r="E564" s="31">
        <v>0</v>
      </c>
      <c r="F564" s="31">
        <v>1248.7522</v>
      </c>
      <c r="G564" s="6">
        <v>106728.84836399999</v>
      </c>
      <c r="H564" s="6">
        <v>910997.119388</v>
      </c>
      <c r="I564" s="6">
        <v>0</v>
      </c>
      <c r="J564" s="6">
        <v>0</v>
      </c>
      <c r="K564" s="6">
        <v>52797.805404</v>
      </c>
      <c r="L564" s="6">
        <v>723387.22597</v>
      </c>
      <c r="M564" s="6">
        <v>86.202185</v>
      </c>
      <c r="N564" s="6">
        <v>2256.257874</v>
      </c>
      <c r="O564" s="6">
        <v>33353.910873</v>
      </c>
      <c r="P564" s="6">
        <v>626877.1477620001</v>
      </c>
      <c r="Q564" s="6">
        <f t="shared" si="50"/>
        <v>405198.15082599997</v>
      </c>
      <c r="R564" s="6">
        <f t="shared" si="50"/>
        <v>4956302.960193999</v>
      </c>
      <c r="S564" s="112"/>
      <c r="T564" s="114"/>
      <c r="U564" s="114"/>
      <c r="V564" s="114"/>
      <c r="W564" s="114"/>
      <c r="X564" s="114"/>
      <c r="Y564" s="114"/>
      <c r="Z564" s="114"/>
      <c r="AA564" s="114"/>
      <c r="AB564" s="114"/>
      <c r="AC564" s="114"/>
      <c r="AD564" s="114"/>
      <c r="AE564" s="114"/>
    </row>
    <row r="565" spans="2:31" ht="12.75">
      <c r="B565" s="30">
        <v>42186</v>
      </c>
      <c r="C565" s="31">
        <v>220905.802</v>
      </c>
      <c r="D565" s="31">
        <v>2761412.7260000003</v>
      </c>
      <c r="E565" s="31">
        <v>0</v>
      </c>
      <c r="F565" s="31">
        <v>1266.7145</v>
      </c>
      <c r="G565" s="6">
        <v>129674.971838</v>
      </c>
      <c r="H565" s="6">
        <v>971915.4107909999</v>
      </c>
      <c r="I565" s="6">
        <v>0</v>
      </c>
      <c r="J565" s="6">
        <v>0</v>
      </c>
      <c r="K565" s="6">
        <v>54528.945761</v>
      </c>
      <c r="L565" s="6">
        <v>740553.1558649999</v>
      </c>
      <c r="M565" s="6">
        <v>85.834874</v>
      </c>
      <c r="N565" s="6">
        <v>2032.594237</v>
      </c>
      <c r="O565" s="6">
        <v>35754.346818000005</v>
      </c>
      <c r="P565" s="6">
        <v>642564.958202</v>
      </c>
      <c r="Q565" s="6">
        <f aca="true" t="shared" si="51" ref="Q565:R567">SUM(C565,E565,G565,I565,K565,M565,O565)</f>
        <v>440949.901291</v>
      </c>
      <c r="R565" s="6">
        <f t="shared" si="51"/>
        <v>5119745.559594999</v>
      </c>
      <c r="S565" s="112"/>
      <c r="T565" s="114"/>
      <c r="U565" s="114"/>
      <c r="V565" s="114"/>
      <c r="W565" s="114"/>
      <c r="X565" s="114"/>
      <c r="Y565" s="114"/>
      <c r="Z565" s="114"/>
      <c r="AA565" s="114"/>
      <c r="AB565" s="114"/>
      <c r="AC565" s="114"/>
      <c r="AD565" s="114"/>
      <c r="AE565" s="114"/>
    </row>
    <row r="566" spans="2:31" ht="12.75">
      <c r="B566" s="30">
        <v>42217</v>
      </c>
      <c r="C566" s="31">
        <v>224855.852</v>
      </c>
      <c r="D566" s="31">
        <v>2736811.448</v>
      </c>
      <c r="E566" s="31">
        <v>0</v>
      </c>
      <c r="F566" s="31">
        <v>1218.9396</v>
      </c>
      <c r="G566" s="6">
        <v>132395.167702</v>
      </c>
      <c r="H566" s="6">
        <v>962994.46231</v>
      </c>
      <c r="I566" s="6">
        <v>0</v>
      </c>
      <c r="J566" s="6">
        <v>0</v>
      </c>
      <c r="K566" s="6">
        <v>55743.183824</v>
      </c>
      <c r="L566" s="6">
        <v>730326.955317</v>
      </c>
      <c r="M566" s="6">
        <v>77.714896</v>
      </c>
      <c r="N566" s="6">
        <v>1795.086335</v>
      </c>
      <c r="O566" s="6">
        <v>36390.590629</v>
      </c>
      <c r="P566" s="6">
        <v>638548.936671</v>
      </c>
      <c r="Q566" s="6">
        <f t="shared" si="51"/>
        <v>449462.509051</v>
      </c>
      <c r="R566" s="6">
        <f t="shared" si="51"/>
        <v>5071695.828233</v>
      </c>
      <c r="S566" s="112"/>
      <c r="T566" s="114"/>
      <c r="U566" s="114"/>
      <c r="V566" s="114"/>
      <c r="W566" s="114"/>
      <c r="X566" s="114"/>
      <c r="Y566" s="114"/>
      <c r="Z566" s="114"/>
      <c r="AA566" s="114"/>
      <c r="AB566" s="114"/>
      <c r="AC566" s="114"/>
      <c r="AD566" s="114"/>
      <c r="AE566" s="114"/>
    </row>
    <row r="567" spans="2:31" ht="12.75">
      <c r="B567" s="30">
        <v>42248</v>
      </c>
      <c r="C567" s="31">
        <v>223289.554</v>
      </c>
      <c r="D567" s="31">
        <v>2688150.502</v>
      </c>
      <c r="E567" s="31">
        <v>0</v>
      </c>
      <c r="F567" s="31">
        <v>1233.7972</v>
      </c>
      <c r="G567" s="6">
        <v>128686.58856</v>
      </c>
      <c r="H567" s="6">
        <v>958924.336493</v>
      </c>
      <c r="I567" s="6">
        <v>0</v>
      </c>
      <c r="J567" s="6">
        <v>0</v>
      </c>
      <c r="K567" s="6">
        <v>55202.430084</v>
      </c>
      <c r="L567" s="6">
        <v>715701.096929</v>
      </c>
      <c r="M567" s="6">
        <v>77.80433199999999</v>
      </c>
      <c r="N567" s="6">
        <v>1697.070321</v>
      </c>
      <c r="O567" s="6">
        <v>36966.190347</v>
      </c>
      <c r="P567" s="6">
        <v>634062.009973</v>
      </c>
      <c r="Q567" s="6">
        <f t="shared" si="51"/>
        <v>444222.56732300005</v>
      </c>
      <c r="R567" s="6">
        <f t="shared" si="51"/>
        <v>4999768.812915999</v>
      </c>
      <c r="S567" s="112"/>
      <c r="T567" s="114"/>
      <c r="U567" s="114"/>
      <c r="V567" s="114"/>
      <c r="W567" s="114"/>
      <c r="X567" s="114"/>
      <c r="Y567" s="114"/>
      <c r="Z567" s="114"/>
      <c r="AA567" s="114"/>
      <c r="AB567" s="114"/>
      <c r="AC567" s="114"/>
      <c r="AD567" s="114"/>
      <c r="AE567" s="114"/>
    </row>
    <row r="568" spans="2:31" ht="12.75">
      <c r="B568" s="30">
        <v>42278</v>
      </c>
      <c r="C568" s="31">
        <v>230693.801</v>
      </c>
      <c r="D568" s="31">
        <v>2763624.237</v>
      </c>
      <c r="E568" s="31">
        <v>0</v>
      </c>
      <c r="F568" s="31">
        <v>1242.9015</v>
      </c>
      <c r="G568" s="6">
        <v>135348.762342</v>
      </c>
      <c r="H568" s="6">
        <v>988897.3186649999</v>
      </c>
      <c r="I568" s="6">
        <v>0</v>
      </c>
      <c r="J568" s="6">
        <v>0</v>
      </c>
      <c r="K568" s="6">
        <v>57456.69503</v>
      </c>
      <c r="L568" s="6">
        <v>739841.183767</v>
      </c>
      <c r="M568" s="6">
        <v>78.736136</v>
      </c>
      <c r="N568" s="6">
        <v>1650.821362</v>
      </c>
      <c r="O568" s="6">
        <v>38229.960549</v>
      </c>
      <c r="P568" s="6">
        <v>653086.992653</v>
      </c>
      <c r="Q568" s="6">
        <f aca="true" t="shared" si="52" ref="Q568:R570">SUM(C568,E568,G568,I568,K568,M568,O568)</f>
        <v>461807.95505700004</v>
      </c>
      <c r="R568" s="6">
        <f t="shared" si="52"/>
        <v>5148343.454947</v>
      </c>
      <c r="S568" s="112"/>
      <c r="T568" s="114"/>
      <c r="U568" s="114"/>
      <c r="V568" s="114"/>
      <c r="W568" s="114"/>
      <c r="X568" s="114"/>
      <c r="Y568" s="114"/>
      <c r="Z568" s="114"/>
      <c r="AA568" s="114"/>
      <c r="AB568" s="114"/>
      <c r="AC568" s="114"/>
      <c r="AD568" s="114"/>
      <c r="AE568" s="114"/>
    </row>
    <row r="569" spans="2:31" ht="12.75">
      <c r="B569" s="30">
        <v>42309</v>
      </c>
      <c r="C569" s="31">
        <v>235311.96600000001</v>
      </c>
      <c r="D569" s="31">
        <v>2783628.2800000003</v>
      </c>
      <c r="E569" s="31">
        <v>0</v>
      </c>
      <c r="F569" s="31">
        <v>1248.8633</v>
      </c>
      <c r="G569" s="6">
        <v>138771.814977</v>
      </c>
      <c r="H569" s="6">
        <v>1003789.238819</v>
      </c>
      <c r="I569" s="6">
        <v>0</v>
      </c>
      <c r="J569" s="6">
        <v>0</v>
      </c>
      <c r="K569" s="6">
        <v>59018.927391000005</v>
      </c>
      <c r="L569" s="6">
        <v>746767.27211</v>
      </c>
      <c r="M569" s="6">
        <v>79.32100100000001</v>
      </c>
      <c r="N569" s="6">
        <v>1632.0537799999997</v>
      </c>
      <c r="O569" s="6">
        <v>38324.154848</v>
      </c>
      <c r="P569" s="6">
        <v>665103.7401719999</v>
      </c>
      <c r="Q569" s="6">
        <f t="shared" si="52"/>
        <v>471506.184217</v>
      </c>
      <c r="R569" s="6">
        <f t="shared" si="52"/>
        <v>5202169.448181</v>
      </c>
      <c r="S569" s="112"/>
      <c r="T569" s="114"/>
      <c r="U569" s="114"/>
      <c r="V569" s="114"/>
      <c r="W569" s="114"/>
      <c r="X569" s="114"/>
      <c r="Y569" s="114"/>
      <c r="Z569" s="114"/>
      <c r="AA569" s="114"/>
      <c r="AB569" s="114"/>
      <c r="AC569" s="114"/>
      <c r="AD569" s="114"/>
      <c r="AE569" s="114"/>
    </row>
    <row r="570" spans="2:31" ht="12.75">
      <c r="B570" s="30">
        <v>42339</v>
      </c>
      <c r="C570" s="31">
        <v>235735.688</v>
      </c>
      <c r="D570" s="31">
        <v>2757991.382</v>
      </c>
      <c r="E570" s="31">
        <v>0</v>
      </c>
      <c r="F570" s="31">
        <v>1255.5812</v>
      </c>
      <c r="G570" s="6">
        <v>145839.043847</v>
      </c>
      <c r="H570" s="6">
        <v>1003761.067478</v>
      </c>
      <c r="I570" s="6">
        <v>0</v>
      </c>
      <c r="J570" s="6">
        <v>0</v>
      </c>
      <c r="K570" s="6">
        <v>59573.227451</v>
      </c>
      <c r="L570" s="6">
        <v>747247.801248</v>
      </c>
      <c r="M570" s="6">
        <v>80.26392799999999</v>
      </c>
      <c r="N570" s="6">
        <v>1386.590997</v>
      </c>
      <c r="O570" s="6">
        <v>37952.217369000005</v>
      </c>
      <c r="P570" s="6">
        <v>673003.6700550001</v>
      </c>
      <c r="Q570" s="6">
        <f t="shared" si="52"/>
        <v>479180.440595</v>
      </c>
      <c r="R570" s="6">
        <f t="shared" si="52"/>
        <v>5184646.092978001</v>
      </c>
      <c r="S570" s="112"/>
      <c r="T570" s="114"/>
      <c r="U570" s="114"/>
      <c r="V570" s="114"/>
      <c r="W570" s="114"/>
      <c r="X570" s="114"/>
      <c r="Y570" s="114"/>
      <c r="Z570" s="114"/>
      <c r="AA570" s="114"/>
      <c r="AB570" s="114"/>
      <c r="AC570" s="114"/>
      <c r="AD570" s="114"/>
      <c r="AE570" s="114"/>
    </row>
    <row r="571" spans="2:31" ht="12.75">
      <c r="B571" s="30">
        <v>42370</v>
      </c>
      <c r="C571" s="31">
        <v>232199.562</v>
      </c>
      <c r="D571" s="31">
        <v>2695426.9080000003</v>
      </c>
      <c r="E571" s="31">
        <v>0</v>
      </c>
      <c r="F571" s="31">
        <v>1262.2800000000002</v>
      </c>
      <c r="G571" s="6">
        <v>145326.640346</v>
      </c>
      <c r="H571" s="6">
        <v>986622.2133429999</v>
      </c>
      <c r="I571" s="6">
        <v>0</v>
      </c>
      <c r="J571" s="6">
        <v>0</v>
      </c>
      <c r="K571" s="6">
        <v>60114.725424000004</v>
      </c>
      <c r="L571" s="6">
        <v>723109.243775</v>
      </c>
      <c r="M571" s="6">
        <v>75.5748</v>
      </c>
      <c r="N571" s="6">
        <v>1178.453409</v>
      </c>
      <c r="O571" s="6">
        <v>36585.477118</v>
      </c>
      <c r="P571" s="6">
        <v>657092.7317669999</v>
      </c>
      <c r="Q571" s="6">
        <f aca="true" t="shared" si="53" ref="Q571:R573">SUM(C571,E571,G571,I571,K571,M571,O571)</f>
        <v>474301.979688</v>
      </c>
      <c r="R571" s="6">
        <f t="shared" si="53"/>
        <v>5064691.830294</v>
      </c>
      <c r="S571" s="112"/>
      <c r="T571" s="114"/>
      <c r="U571" s="114"/>
      <c r="V571" s="114"/>
      <c r="W571" s="114"/>
      <c r="X571" s="114"/>
      <c r="Y571" s="114"/>
      <c r="Z571" s="114"/>
      <c r="AA571" s="114"/>
      <c r="AB571" s="114"/>
      <c r="AC571" s="114"/>
      <c r="AD571" s="114"/>
      <c r="AE571" s="114"/>
    </row>
    <row r="572" spans="2:31" ht="12.75">
      <c r="B572" s="30">
        <v>42401</v>
      </c>
      <c r="C572" s="31">
        <v>234341.91400000002</v>
      </c>
      <c r="D572" s="31">
        <v>2705891.511</v>
      </c>
      <c r="E572" s="31">
        <v>0</v>
      </c>
      <c r="F572" s="31">
        <v>1256.0353</v>
      </c>
      <c r="G572" s="6">
        <v>147550.471671</v>
      </c>
      <c r="H572" s="6">
        <v>987938.104444</v>
      </c>
      <c r="I572" s="6">
        <v>0</v>
      </c>
      <c r="J572" s="6">
        <v>0</v>
      </c>
      <c r="K572" s="6">
        <v>60008.396375</v>
      </c>
      <c r="L572" s="6">
        <v>721143.940033</v>
      </c>
      <c r="M572" s="6">
        <v>75.736157</v>
      </c>
      <c r="N572" s="6">
        <v>1057.9448419999999</v>
      </c>
      <c r="O572" s="6">
        <v>37362.44743</v>
      </c>
      <c r="P572" s="6">
        <v>652519.122161</v>
      </c>
      <c r="Q572" s="6">
        <f t="shared" si="53"/>
        <v>479338.965633</v>
      </c>
      <c r="R572" s="6">
        <f t="shared" si="53"/>
        <v>5069806.65778</v>
      </c>
      <c r="S572" s="112"/>
      <c r="T572" s="114"/>
      <c r="U572" s="114"/>
      <c r="V572" s="114"/>
      <c r="W572" s="114"/>
      <c r="X572" s="114"/>
      <c r="Y572" s="114"/>
      <c r="Z572" s="114"/>
      <c r="AA572" s="114"/>
      <c r="AB572" s="114"/>
      <c r="AC572" s="114"/>
      <c r="AD572" s="114"/>
      <c r="AE572" s="114"/>
    </row>
    <row r="573" spans="2:31" ht="12.75">
      <c r="B573" s="30">
        <v>42430</v>
      </c>
      <c r="C573" s="31">
        <v>240715.506</v>
      </c>
      <c r="D573" s="31">
        <v>2784315.971</v>
      </c>
      <c r="E573" s="31">
        <v>0</v>
      </c>
      <c r="F573" s="31">
        <v>1260.6652</v>
      </c>
      <c r="G573" s="6">
        <v>152506.237765</v>
      </c>
      <c r="H573" s="6">
        <v>1009702.884094</v>
      </c>
      <c r="I573" s="6">
        <v>0</v>
      </c>
      <c r="J573" s="6">
        <v>0</v>
      </c>
      <c r="K573" s="6">
        <v>62449.8717</v>
      </c>
      <c r="L573" s="6">
        <v>737915.858707</v>
      </c>
      <c r="M573" s="6">
        <v>73.02844999999999</v>
      </c>
      <c r="N573" s="6">
        <v>954.6174159999999</v>
      </c>
      <c r="O573" s="6">
        <v>38217.125972999995</v>
      </c>
      <c r="P573" s="6">
        <v>663044.471597</v>
      </c>
      <c r="Q573" s="6">
        <f t="shared" si="53"/>
        <v>493961.76988800004</v>
      </c>
      <c r="R573" s="6">
        <f t="shared" si="53"/>
        <v>5197194.468014</v>
      </c>
      <c r="S573" s="112"/>
      <c r="T573" s="114"/>
      <c r="U573" s="114"/>
      <c r="V573" s="114"/>
      <c r="W573" s="114"/>
      <c r="X573" s="114"/>
      <c r="Y573" s="114"/>
      <c r="Z573" s="114"/>
      <c r="AA573" s="114"/>
      <c r="AB573" s="114"/>
      <c r="AC573" s="114"/>
      <c r="AD573" s="114"/>
      <c r="AE573" s="114"/>
    </row>
    <row r="574" spans="2:31" ht="12.75">
      <c r="B574" s="30">
        <v>42461</v>
      </c>
      <c r="C574" s="31">
        <v>244169.484</v>
      </c>
      <c r="D574" s="31">
        <v>2801084.399</v>
      </c>
      <c r="E574" s="31">
        <v>0</v>
      </c>
      <c r="F574" s="31">
        <v>1261.4804</v>
      </c>
      <c r="G574" s="6">
        <v>154706.158245</v>
      </c>
      <c r="H574" s="6">
        <v>1014123.6614069999</v>
      </c>
      <c r="I574" s="6">
        <v>0</v>
      </c>
      <c r="J574" s="6">
        <v>0</v>
      </c>
      <c r="K574" s="6">
        <v>67011.040988</v>
      </c>
      <c r="L574" s="6">
        <v>862947.445693</v>
      </c>
      <c r="M574" s="6">
        <v>73.54662300000001</v>
      </c>
      <c r="N574" s="6">
        <v>878.467534</v>
      </c>
      <c r="O574" s="6">
        <v>38407.966355</v>
      </c>
      <c r="P574" s="6">
        <v>672500.1155290001</v>
      </c>
      <c r="Q574" s="6">
        <f>SUM(C574,E574,G574,I574,K574,M574,O574)</f>
        <v>504368.196211</v>
      </c>
      <c r="R574" s="6">
        <f>SUM(D574,F574,H574,J574,L574,N574,P574)</f>
        <v>5352795.5695629995</v>
      </c>
      <c r="S574" s="112"/>
      <c r="T574" s="114"/>
      <c r="U574" s="114"/>
      <c r="V574" s="114"/>
      <c r="W574" s="114"/>
      <c r="X574" s="114"/>
      <c r="Y574" s="114"/>
      <c r="Z574" s="114"/>
      <c r="AA574" s="114"/>
      <c r="AB574" s="114"/>
      <c r="AC574" s="114"/>
      <c r="AD574" s="114"/>
      <c r="AE574" s="114"/>
    </row>
    <row r="575" spans="2:31" ht="12.75">
      <c r="B575" s="30">
        <v>42491</v>
      </c>
      <c r="C575" s="31">
        <v>250721.331</v>
      </c>
      <c r="D575" s="31">
        <v>2852045.437</v>
      </c>
      <c r="E575" s="31">
        <v>0</v>
      </c>
      <c r="F575" s="31">
        <v>1272.2644</v>
      </c>
      <c r="G575" s="6">
        <v>158764.561641</v>
      </c>
      <c r="H575" s="6">
        <v>1033234.322779</v>
      </c>
      <c r="I575" s="6">
        <v>0</v>
      </c>
      <c r="J575" s="6">
        <v>0</v>
      </c>
      <c r="K575" s="6">
        <v>67908.451124</v>
      </c>
      <c r="L575" s="6">
        <v>755720.592638</v>
      </c>
      <c r="M575" s="6">
        <v>73.54662300000001</v>
      </c>
      <c r="N575" s="6">
        <v>878.467534</v>
      </c>
      <c r="O575" s="6">
        <v>39458.17867</v>
      </c>
      <c r="P575" s="6">
        <v>683901.3136359999</v>
      </c>
      <c r="Q575" s="6">
        <f aca="true" t="shared" si="54" ref="Q575:Q591">SUM(C575,E575,G575,I575,K575,M575,O575)</f>
        <v>516926.069058</v>
      </c>
      <c r="R575" s="6">
        <f aca="true" t="shared" si="55" ref="R575:R591">SUM(D575,F575,H575,J575,L575,N575,P575)</f>
        <v>5327052.397987001</v>
      </c>
      <c r="S575" s="112"/>
      <c r="T575" s="114"/>
      <c r="U575" s="114"/>
      <c r="V575" s="114"/>
      <c r="W575" s="114"/>
      <c r="X575" s="114"/>
      <c r="Y575" s="114"/>
      <c r="Z575" s="114"/>
      <c r="AA575" s="114"/>
      <c r="AB575" s="114"/>
      <c r="AC575" s="114"/>
      <c r="AD575" s="114"/>
      <c r="AE575" s="114"/>
    </row>
    <row r="576" spans="2:31" ht="12.75">
      <c r="B576" s="30">
        <v>42522</v>
      </c>
      <c r="C576" s="31">
        <v>251708.88</v>
      </c>
      <c r="D576" s="31">
        <v>2807936.115</v>
      </c>
      <c r="E576" s="31">
        <v>0</v>
      </c>
      <c r="F576" s="31">
        <v>1289.3363</v>
      </c>
      <c r="G576" s="6">
        <v>159503.756112</v>
      </c>
      <c r="H576" s="6">
        <v>1026461.503995</v>
      </c>
      <c r="I576" s="6">
        <v>0</v>
      </c>
      <c r="J576" s="6">
        <v>0</v>
      </c>
      <c r="K576" s="6">
        <v>68345.80209499999</v>
      </c>
      <c r="L576" s="6">
        <v>745173.507989</v>
      </c>
      <c r="M576" s="6">
        <v>72.153779</v>
      </c>
      <c r="N576" s="6">
        <v>776.0936560000001</v>
      </c>
      <c r="O576" s="6">
        <v>39204.054817000004</v>
      </c>
      <c r="P576" s="6">
        <v>678753.61921</v>
      </c>
      <c r="Q576" s="6">
        <f t="shared" si="54"/>
        <v>518834.64680299995</v>
      </c>
      <c r="R576" s="6">
        <f t="shared" si="55"/>
        <v>5260390.17615</v>
      </c>
      <c r="S576" s="112"/>
      <c r="T576" s="114"/>
      <c r="U576" s="114"/>
      <c r="V576" s="114"/>
      <c r="W576" s="114"/>
      <c r="X576" s="114"/>
      <c r="Y576" s="114"/>
      <c r="Z576" s="114"/>
      <c r="AA576" s="114"/>
      <c r="AB576" s="114"/>
      <c r="AC576" s="114"/>
      <c r="AD576" s="114"/>
      <c r="AE576" s="114"/>
    </row>
    <row r="577" spans="2:31" ht="12.75">
      <c r="B577" s="30">
        <v>42552</v>
      </c>
      <c r="C577" s="31">
        <v>257285.199</v>
      </c>
      <c r="D577" s="31">
        <v>2872375.825</v>
      </c>
      <c r="E577" s="31">
        <v>0</v>
      </c>
      <c r="F577" s="31">
        <v>1289.3013</v>
      </c>
      <c r="G577" s="6">
        <v>164103.11838600002</v>
      </c>
      <c r="H577" s="6">
        <v>1047530.3177130001</v>
      </c>
      <c r="I577" s="6">
        <v>0</v>
      </c>
      <c r="J577" s="6">
        <v>0</v>
      </c>
      <c r="K577" s="6">
        <v>71863.700749</v>
      </c>
      <c r="L577" s="6">
        <v>761921.5862210001</v>
      </c>
      <c r="M577" s="6">
        <v>65.373598</v>
      </c>
      <c r="N577" s="6">
        <v>679.7178220000001</v>
      </c>
      <c r="O577" s="6">
        <v>40409.551644</v>
      </c>
      <c r="P577" s="6">
        <v>697225.855943</v>
      </c>
      <c r="Q577" s="6">
        <f t="shared" si="54"/>
        <v>533726.943377</v>
      </c>
      <c r="R577" s="6">
        <f t="shared" si="55"/>
        <v>5381022.603999001</v>
      </c>
      <c r="S577" s="112"/>
      <c r="T577" s="114"/>
      <c r="U577" s="114"/>
      <c r="V577" s="114"/>
      <c r="W577" s="114"/>
      <c r="X577" s="114"/>
      <c r="Y577" s="114"/>
      <c r="Z577" s="114"/>
      <c r="AA577" s="114"/>
      <c r="AB577" s="114"/>
      <c r="AC577" s="114"/>
      <c r="AD577" s="114"/>
      <c r="AE577" s="114"/>
    </row>
    <row r="578" spans="2:31" ht="12.75">
      <c r="B578" s="30">
        <v>42583</v>
      </c>
      <c r="C578" s="31">
        <v>264925.195</v>
      </c>
      <c r="D578" s="31">
        <v>2923407.034</v>
      </c>
      <c r="E578" s="31">
        <v>0</v>
      </c>
      <c r="F578" s="31">
        <v>1299.5138</v>
      </c>
      <c r="G578" s="6">
        <v>168194.28249</v>
      </c>
      <c r="H578" s="6">
        <v>1067243.563617</v>
      </c>
      <c r="I578" s="6">
        <v>0</v>
      </c>
      <c r="J578" s="6">
        <v>0</v>
      </c>
      <c r="K578" s="6">
        <v>73994.752644</v>
      </c>
      <c r="L578" s="6">
        <v>775218.7180589999</v>
      </c>
      <c r="M578" s="6">
        <v>50.782925999999996</v>
      </c>
      <c r="N578" s="6">
        <v>612.369931</v>
      </c>
      <c r="O578" s="6">
        <v>41662.497136</v>
      </c>
      <c r="P578" s="6">
        <v>718509.3934460001</v>
      </c>
      <c r="Q578" s="6">
        <f t="shared" si="54"/>
        <v>548827.510196</v>
      </c>
      <c r="R578" s="6">
        <f t="shared" si="55"/>
        <v>5486290.592853</v>
      </c>
      <c r="S578" s="112"/>
      <c r="T578" s="114"/>
      <c r="U578" s="114"/>
      <c r="V578" s="114"/>
      <c r="W578" s="114"/>
      <c r="X578" s="114"/>
      <c r="Y578" s="114"/>
      <c r="Z578" s="114"/>
      <c r="AA578" s="114"/>
      <c r="AB578" s="114"/>
      <c r="AC578" s="114"/>
      <c r="AD578" s="114"/>
      <c r="AE578" s="114"/>
    </row>
    <row r="579" spans="2:31" ht="12.75">
      <c r="B579" s="30">
        <v>42614</v>
      </c>
      <c r="C579" s="31">
        <v>274125.767</v>
      </c>
      <c r="D579" s="31">
        <v>2913934.291</v>
      </c>
      <c r="E579" s="31">
        <v>0</v>
      </c>
      <c r="F579" s="31">
        <v>1304.9964</v>
      </c>
      <c r="G579" s="6">
        <v>171865.488824</v>
      </c>
      <c r="H579" s="6">
        <v>1064236.0174530002</v>
      </c>
      <c r="I579" s="6">
        <v>0</v>
      </c>
      <c r="J579" s="6">
        <v>0</v>
      </c>
      <c r="K579" s="6">
        <v>76854.747888</v>
      </c>
      <c r="L579" s="6">
        <v>751265.8972979999</v>
      </c>
      <c r="M579" s="6">
        <v>50.566682</v>
      </c>
      <c r="N579" s="6">
        <v>589.4572290000001</v>
      </c>
      <c r="O579" s="6">
        <v>41914.888551</v>
      </c>
      <c r="P579" s="6">
        <v>725241.688138</v>
      </c>
      <c r="Q579" s="6">
        <f t="shared" si="54"/>
        <v>564811.458945</v>
      </c>
      <c r="R579" s="6">
        <f t="shared" si="55"/>
        <v>5456572.347518</v>
      </c>
      <c r="S579" s="112"/>
      <c r="T579" s="114"/>
      <c r="U579" s="114"/>
      <c r="V579" s="114"/>
      <c r="W579" s="114"/>
      <c r="X579" s="114"/>
      <c r="Y579" s="114"/>
      <c r="Z579" s="114"/>
      <c r="AA579" s="114"/>
      <c r="AB579" s="114"/>
      <c r="AC579" s="114"/>
      <c r="AD579" s="114"/>
      <c r="AE579" s="114"/>
    </row>
    <row r="580" spans="2:31" ht="12.75">
      <c r="B580" s="30">
        <v>42644</v>
      </c>
      <c r="C580" s="31">
        <v>275873.61100000003</v>
      </c>
      <c r="D580" s="31">
        <v>2900192.012</v>
      </c>
      <c r="E580" s="31">
        <v>0</v>
      </c>
      <c r="F580" s="31">
        <v>1300.1304</v>
      </c>
      <c r="G580" s="6">
        <v>174586.034053</v>
      </c>
      <c r="H580" s="6">
        <v>1067263.168514</v>
      </c>
      <c r="I580" s="6">
        <v>0</v>
      </c>
      <c r="J580" s="6">
        <v>0</v>
      </c>
      <c r="K580" s="6">
        <v>77943.94979000001</v>
      </c>
      <c r="L580" s="6">
        <v>765923.7883890001</v>
      </c>
      <c r="M580" s="6">
        <v>49.693214</v>
      </c>
      <c r="N580" s="6">
        <v>554.657137</v>
      </c>
      <c r="O580" s="6">
        <v>41693.20046</v>
      </c>
      <c r="P580" s="6">
        <v>725525.2767330001</v>
      </c>
      <c r="Q580" s="6">
        <f t="shared" si="54"/>
        <v>570146.488517</v>
      </c>
      <c r="R580" s="6">
        <f t="shared" si="55"/>
        <v>5460759.033173</v>
      </c>
      <c r="S580" s="112"/>
      <c r="T580" s="114"/>
      <c r="U580" s="114"/>
      <c r="V580" s="114"/>
      <c r="W580" s="114"/>
      <c r="X580" s="114"/>
      <c r="Y580" s="114"/>
      <c r="Z580" s="114"/>
      <c r="AA580" s="114"/>
      <c r="AB580" s="114"/>
      <c r="AC580" s="114"/>
      <c r="AD580" s="114"/>
      <c r="AE580" s="114"/>
    </row>
    <row r="581" spans="2:31" ht="12.75">
      <c r="B581" s="30">
        <v>42675</v>
      </c>
      <c r="C581" s="31">
        <v>271086.044</v>
      </c>
      <c r="D581" s="31">
        <v>2876632.0300000003</v>
      </c>
      <c r="E581" s="31">
        <v>0</v>
      </c>
      <c r="F581" s="31">
        <v>1305.6027</v>
      </c>
      <c r="G581" s="6">
        <v>176463.306369</v>
      </c>
      <c r="H581" s="6">
        <v>1075091.940643</v>
      </c>
      <c r="I581" s="6">
        <v>0</v>
      </c>
      <c r="J581" s="6">
        <v>0</v>
      </c>
      <c r="K581" s="6">
        <v>76785.56057700001</v>
      </c>
      <c r="L581" s="6">
        <v>763573.24759</v>
      </c>
      <c r="M581" s="6">
        <v>43.564598</v>
      </c>
      <c r="N581" s="6">
        <v>536.719385</v>
      </c>
      <c r="O581" s="6">
        <v>43094.559763</v>
      </c>
      <c r="P581" s="6">
        <v>726831.737536</v>
      </c>
      <c r="Q581" s="6">
        <f t="shared" si="54"/>
        <v>567473.035307</v>
      </c>
      <c r="R581" s="6">
        <f t="shared" si="55"/>
        <v>5443971.277854</v>
      </c>
      <c r="S581" s="112"/>
      <c r="T581" s="114"/>
      <c r="U581" s="114"/>
      <c r="V581" s="114"/>
      <c r="W581" s="114"/>
      <c r="X581" s="114"/>
      <c r="Y581" s="114"/>
      <c r="Z581" s="114"/>
      <c r="AA581" s="114"/>
      <c r="AB581" s="114"/>
      <c r="AC581" s="114"/>
      <c r="AD581" s="114"/>
      <c r="AE581" s="114"/>
    </row>
    <row r="582" spans="2:31" ht="12.75">
      <c r="B582" s="30">
        <v>42705</v>
      </c>
      <c r="C582" s="31">
        <v>275133.793</v>
      </c>
      <c r="D582" s="31">
        <v>2907584.117</v>
      </c>
      <c r="E582" s="31">
        <v>0</v>
      </c>
      <c r="F582" s="31">
        <v>1318.6934999999999</v>
      </c>
      <c r="G582" s="6">
        <v>180603.20453</v>
      </c>
      <c r="H582" s="6">
        <v>1093760.870671</v>
      </c>
      <c r="I582" s="6">
        <v>0</v>
      </c>
      <c r="J582" s="6">
        <v>0</v>
      </c>
      <c r="K582" s="6">
        <v>78620.81221</v>
      </c>
      <c r="L582" s="6">
        <v>788514.149019</v>
      </c>
      <c r="M582" s="6">
        <v>42.274176</v>
      </c>
      <c r="N582" s="6">
        <v>535.858887</v>
      </c>
      <c r="O582" s="6">
        <v>42864.102211000005</v>
      </c>
      <c r="P582" s="6">
        <v>742804.5777360001</v>
      </c>
      <c r="Q582" s="6">
        <f t="shared" si="54"/>
        <v>577264.186127</v>
      </c>
      <c r="R582" s="6">
        <f t="shared" si="55"/>
        <v>5534518.266813001</v>
      </c>
      <c r="S582" s="112"/>
      <c r="T582" s="114"/>
      <c r="U582" s="114"/>
      <c r="V582" s="114"/>
      <c r="W582" s="114"/>
      <c r="X582" s="114"/>
      <c r="Y582" s="114"/>
      <c r="Z582" s="114"/>
      <c r="AA582" s="114"/>
      <c r="AB582" s="114"/>
      <c r="AC582" s="114"/>
      <c r="AD582" s="114"/>
      <c r="AE582" s="114"/>
    </row>
    <row r="583" spans="2:31" ht="12.75">
      <c r="B583" s="30">
        <v>42736</v>
      </c>
      <c r="C583" s="31">
        <v>279802.587</v>
      </c>
      <c r="D583" s="31">
        <v>2936980.038</v>
      </c>
      <c r="E583" s="31">
        <v>0</v>
      </c>
      <c r="F583" s="31">
        <v>1323.0212</v>
      </c>
      <c r="G583" s="6">
        <v>189549.601516</v>
      </c>
      <c r="H583" s="6">
        <v>1133973.966406</v>
      </c>
      <c r="I583" s="6">
        <v>0</v>
      </c>
      <c r="J583" s="6">
        <v>0</v>
      </c>
      <c r="K583" s="6">
        <v>84514.509816</v>
      </c>
      <c r="L583" s="6">
        <v>789745.1798309999</v>
      </c>
      <c r="M583" s="6">
        <v>41.217465</v>
      </c>
      <c r="N583" s="6">
        <v>20.045728</v>
      </c>
      <c r="O583" s="6">
        <v>41717.46084000001</v>
      </c>
      <c r="P583" s="6">
        <v>747417.7874040001</v>
      </c>
      <c r="Q583" s="6">
        <f t="shared" si="54"/>
        <v>595625.376637</v>
      </c>
      <c r="R583" s="6">
        <f t="shared" si="55"/>
        <v>5609460.038569</v>
      </c>
      <c r="S583" s="112"/>
      <c r="T583" s="114"/>
      <c r="U583" s="114"/>
      <c r="V583" s="114"/>
      <c r="W583" s="114"/>
      <c r="X583" s="114"/>
      <c r="Y583" s="114"/>
      <c r="Z583" s="114"/>
      <c r="AA583" s="114"/>
      <c r="AB583" s="114"/>
      <c r="AC583" s="114"/>
      <c r="AD583" s="114"/>
      <c r="AE583" s="114"/>
    </row>
    <row r="584" spans="2:31" ht="12.75">
      <c r="B584" s="30">
        <v>42767</v>
      </c>
      <c r="C584" s="31">
        <v>285581.402</v>
      </c>
      <c r="D584" s="31">
        <v>2988956.845</v>
      </c>
      <c r="E584" s="31">
        <v>0</v>
      </c>
      <c r="F584" s="31">
        <v>1327.237</v>
      </c>
      <c r="G584" s="6">
        <v>187696.870689</v>
      </c>
      <c r="H584" s="6">
        <v>1119851.607938</v>
      </c>
      <c r="I584" s="6">
        <v>0</v>
      </c>
      <c r="J584" s="6">
        <v>0</v>
      </c>
      <c r="K584" s="6">
        <v>88150.11668199999</v>
      </c>
      <c r="L584" s="6">
        <v>805044.227027</v>
      </c>
      <c r="M584" s="6">
        <v>41.112716</v>
      </c>
      <c r="N584" s="6">
        <v>19.340314</v>
      </c>
      <c r="O584" s="6">
        <v>41768.041558</v>
      </c>
      <c r="P584" s="6">
        <v>766827.220584</v>
      </c>
      <c r="Q584" s="6">
        <f t="shared" si="54"/>
        <v>603237.543645</v>
      </c>
      <c r="R584" s="6">
        <f t="shared" si="55"/>
        <v>5682026.477863001</v>
      </c>
      <c r="S584" s="112"/>
      <c r="T584" s="114"/>
      <c r="U584" s="114"/>
      <c r="V584" s="114"/>
      <c r="W584" s="114"/>
      <c r="X584" s="114"/>
      <c r="Y584" s="114"/>
      <c r="Z584" s="114"/>
      <c r="AA584" s="114"/>
      <c r="AB584" s="114"/>
      <c r="AC584" s="114"/>
      <c r="AD584" s="114"/>
      <c r="AE584" s="114"/>
    </row>
    <row r="585" spans="2:31" ht="12.75">
      <c r="B585" s="30">
        <v>42795</v>
      </c>
      <c r="C585" s="31">
        <v>295326.264</v>
      </c>
      <c r="D585" s="31">
        <v>3081838.012</v>
      </c>
      <c r="E585" s="31">
        <v>0</v>
      </c>
      <c r="F585" s="31">
        <v>1347.6028</v>
      </c>
      <c r="G585" s="6">
        <v>194079.620221</v>
      </c>
      <c r="H585" s="6">
        <v>1149840.665531</v>
      </c>
      <c r="I585" s="6">
        <v>0</v>
      </c>
      <c r="J585" s="6">
        <v>0</v>
      </c>
      <c r="K585" s="6">
        <v>91899.727296</v>
      </c>
      <c r="L585" s="6">
        <v>828655.0373640001</v>
      </c>
      <c r="M585" s="6">
        <v>26.422734000000002</v>
      </c>
      <c r="N585" s="6">
        <v>6.813753</v>
      </c>
      <c r="O585" s="6">
        <v>42225.741733</v>
      </c>
      <c r="P585" s="6">
        <v>788016.402382</v>
      </c>
      <c r="Q585" s="6">
        <f t="shared" si="54"/>
        <v>623557.7759840001</v>
      </c>
      <c r="R585" s="6">
        <f t="shared" si="55"/>
        <v>5849704.533830001</v>
      </c>
      <c r="S585" s="112"/>
      <c r="T585" s="114"/>
      <c r="U585" s="114"/>
      <c r="V585" s="114"/>
      <c r="W585" s="114"/>
      <c r="X585" s="114"/>
      <c r="Y585" s="114"/>
      <c r="Z585" s="114"/>
      <c r="AA585" s="114"/>
      <c r="AB585" s="114"/>
      <c r="AC585" s="114"/>
      <c r="AD585" s="114"/>
      <c r="AE585" s="114"/>
    </row>
    <row r="586" spans="2:31" ht="12.75">
      <c r="B586" s="30">
        <v>42826</v>
      </c>
      <c r="C586" s="31">
        <v>303779.902</v>
      </c>
      <c r="D586" s="31">
        <v>3131293.474</v>
      </c>
      <c r="E586" s="31">
        <v>0</v>
      </c>
      <c r="F586" s="31">
        <v>1350.6082999999999</v>
      </c>
      <c r="G586" s="6">
        <v>196964.98900499998</v>
      </c>
      <c r="H586" s="6">
        <v>1163994.690012</v>
      </c>
      <c r="I586" s="6">
        <v>0</v>
      </c>
      <c r="J586" s="6">
        <v>0</v>
      </c>
      <c r="K586" s="6">
        <v>94973.87257900002</v>
      </c>
      <c r="L586" s="6">
        <v>840361.453797</v>
      </c>
      <c r="M586" s="6">
        <v>1.428733</v>
      </c>
      <c r="N586" s="6">
        <v>0.309032</v>
      </c>
      <c r="O586" s="6">
        <v>41532.02718</v>
      </c>
      <c r="P586" s="6">
        <v>791484.9749419999</v>
      </c>
      <c r="Q586" s="6">
        <f t="shared" si="54"/>
        <v>637252.219497</v>
      </c>
      <c r="R586" s="6">
        <f t="shared" si="55"/>
        <v>5928485.510082999</v>
      </c>
      <c r="S586" s="112"/>
      <c r="T586" s="114"/>
      <c r="U586" s="114"/>
      <c r="V586" s="114"/>
      <c r="W586" s="114"/>
      <c r="X586" s="114"/>
      <c r="Y586" s="114"/>
      <c r="Z586" s="114"/>
      <c r="AA586" s="114"/>
      <c r="AB586" s="114"/>
      <c r="AC586" s="114"/>
      <c r="AD586" s="114"/>
      <c r="AE586" s="114"/>
    </row>
    <row r="587" spans="2:31" ht="12.75">
      <c r="B587" s="30">
        <v>42856</v>
      </c>
      <c r="C587" s="31">
        <v>313589.70900000003</v>
      </c>
      <c r="D587" s="31">
        <v>3174803.56</v>
      </c>
      <c r="E587" s="31">
        <v>0</v>
      </c>
      <c r="F587" s="31">
        <v>1364.8856</v>
      </c>
      <c r="G587" s="6">
        <v>200386.293259</v>
      </c>
      <c r="H587" s="6">
        <v>1180366.714375</v>
      </c>
      <c r="I587" s="6">
        <v>0</v>
      </c>
      <c r="J587" s="6">
        <v>0</v>
      </c>
      <c r="K587" s="6">
        <v>98021.48249600001</v>
      </c>
      <c r="L587" s="6">
        <v>848920.749</v>
      </c>
      <c r="M587" s="6">
        <v>0.00332</v>
      </c>
      <c r="N587" s="6">
        <v>0.001696</v>
      </c>
      <c r="O587" s="6">
        <v>42099.638549999996</v>
      </c>
      <c r="P587" s="6">
        <v>799418.747845</v>
      </c>
      <c r="Q587" s="6">
        <f t="shared" si="54"/>
        <v>654097.1266250001</v>
      </c>
      <c r="R587" s="6">
        <f t="shared" si="55"/>
        <v>6004874.658515999</v>
      </c>
      <c r="S587" s="112"/>
      <c r="T587" s="114"/>
      <c r="U587" s="114"/>
      <c r="V587" s="114"/>
      <c r="W587" s="114"/>
      <c r="X587" s="114"/>
      <c r="Y587" s="114"/>
      <c r="Z587" s="114"/>
      <c r="AA587" s="114"/>
      <c r="AB587" s="114"/>
      <c r="AC587" s="114"/>
      <c r="AD587" s="114"/>
      <c r="AE587" s="114"/>
    </row>
    <row r="588" spans="2:31" ht="12.75">
      <c r="B588" s="30">
        <v>42887</v>
      </c>
      <c r="C588" s="31">
        <v>316865.18700000003</v>
      </c>
      <c r="D588" s="31">
        <v>3148706.886</v>
      </c>
      <c r="E588" s="31">
        <v>0</v>
      </c>
      <c r="F588" s="31">
        <v>1333.7343999999998</v>
      </c>
      <c r="G588" s="6">
        <v>201213.554215</v>
      </c>
      <c r="H588" s="6">
        <v>1179958.8631459998</v>
      </c>
      <c r="I588" s="6">
        <v>0</v>
      </c>
      <c r="J588" s="6">
        <v>9.958736</v>
      </c>
      <c r="K588" s="6">
        <v>98911.10328200001</v>
      </c>
      <c r="L588" s="6">
        <v>848067.405352</v>
      </c>
      <c r="M588" s="6">
        <v>0.0022519999999999997</v>
      </c>
      <c r="N588" s="6">
        <v>0.00103</v>
      </c>
      <c r="O588" s="6">
        <v>41629.56496</v>
      </c>
      <c r="P588" s="6">
        <v>792829.13356</v>
      </c>
      <c r="Q588" s="6">
        <f t="shared" si="54"/>
        <v>658619.4117090001</v>
      </c>
      <c r="R588" s="6">
        <f t="shared" si="55"/>
        <v>5970905.982224</v>
      </c>
      <c r="S588" s="112"/>
      <c r="T588" s="114"/>
      <c r="U588" s="114"/>
      <c r="V588" s="114"/>
      <c r="W588" s="114"/>
      <c r="X588" s="114"/>
      <c r="Y588" s="114"/>
      <c r="Z588" s="114"/>
      <c r="AA588" s="114"/>
      <c r="AB588" s="114"/>
      <c r="AC588" s="114"/>
      <c r="AD588" s="114"/>
      <c r="AE588" s="114"/>
    </row>
    <row r="589" spans="2:31" ht="12.75">
      <c r="B589" s="30">
        <v>42917</v>
      </c>
      <c r="C589" s="31">
        <v>322470.337</v>
      </c>
      <c r="D589" s="31">
        <v>3174194.579</v>
      </c>
      <c r="E589" s="31">
        <v>0</v>
      </c>
      <c r="F589" s="31">
        <v>1340.2293</v>
      </c>
      <c r="G589" s="6">
        <v>205204.438889</v>
      </c>
      <c r="H589" s="6">
        <v>1198304.5656329999</v>
      </c>
      <c r="I589" s="6">
        <v>51.236845</v>
      </c>
      <c r="J589" s="6">
        <v>31.027797999999997</v>
      </c>
      <c r="K589" s="6">
        <v>100698.23672199999</v>
      </c>
      <c r="L589" s="6">
        <v>857472.761226</v>
      </c>
      <c r="M589" s="6">
        <v>0.001195</v>
      </c>
      <c r="N589" s="6">
        <v>0.000496</v>
      </c>
      <c r="O589" s="6">
        <v>41618.595436999996</v>
      </c>
      <c r="P589" s="6">
        <v>793087.9506040001</v>
      </c>
      <c r="Q589" s="6">
        <f t="shared" si="54"/>
        <v>670042.846088</v>
      </c>
      <c r="R589" s="6">
        <f t="shared" si="55"/>
        <v>6024431.114057</v>
      </c>
      <c r="S589" s="112"/>
      <c r="T589" s="114"/>
      <c r="U589" s="114"/>
      <c r="V589" s="114"/>
      <c r="W589" s="114"/>
      <c r="X589" s="114"/>
      <c r="Y589" s="114"/>
      <c r="Z589" s="114"/>
      <c r="AA589" s="114"/>
      <c r="AB589" s="114"/>
      <c r="AC589" s="114"/>
      <c r="AD589" s="114"/>
      <c r="AE589" s="114"/>
    </row>
    <row r="590" spans="2:31" ht="12.75">
      <c r="B590" s="30">
        <v>42948</v>
      </c>
      <c r="C590" s="31">
        <v>328327.911</v>
      </c>
      <c r="D590" s="31">
        <v>3146914.228</v>
      </c>
      <c r="E590" s="31">
        <v>0</v>
      </c>
      <c r="F590" s="31">
        <v>1291.6739</v>
      </c>
      <c r="G590" s="6">
        <v>209320.49164199998</v>
      </c>
      <c r="H590" s="6">
        <v>1196467.552326</v>
      </c>
      <c r="I590" s="6">
        <v>50.600891000000004</v>
      </c>
      <c r="J590" s="6">
        <v>73.351943</v>
      </c>
      <c r="K590" s="6">
        <v>101202.49268099999</v>
      </c>
      <c r="L590" s="6">
        <v>852828.134335</v>
      </c>
      <c r="M590" s="6">
        <v>0.000348</v>
      </c>
      <c r="N590" s="6">
        <v>0.000129</v>
      </c>
      <c r="O590" s="6">
        <v>41091.671949</v>
      </c>
      <c r="P590" s="6">
        <v>788247.6900109999</v>
      </c>
      <c r="Q590" s="6">
        <f t="shared" si="54"/>
        <v>679993.168511</v>
      </c>
      <c r="R590" s="6">
        <f t="shared" si="55"/>
        <v>5985822.630644001</v>
      </c>
      <c r="S590" s="112"/>
      <c r="T590" s="114"/>
      <c r="U590" s="114"/>
      <c r="V590" s="114"/>
      <c r="W590" s="114"/>
      <c r="X590" s="114"/>
      <c r="Y590" s="114"/>
      <c r="Z590" s="114"/>
      <c r="AA590" s="114"/>
      <c r="AB590" s="114"/>
      <c r="AC590" s="114"/>
      <c r="AD590" s="114"/>
      <c r="AE590" s="114"/>
    </row>
    <row r="591" spans="2:31" ht="12.75">
      <c r="B591" s="30">
        <v>42979</v>
      </c>
      <c r="C591" s="31">
        <v>337162.303</v>
      </c>
      <c r="D591" s="31">
        <v>3199091.036</v>
      </c>
      <c r="E591" s="31">
        <v>0</v>
      </c>
      <c r="F591" s="31">
        <v>1295.7214</v>
      </c>
      <c r="G591" s="6">
        <v>214559.306158</v>
      </c>
      <c r="H591" s="6">
        <v>1215181.2495239999</v>
      </c>
      <c r="I591" s="6">
        <v>50.234979</v>
      </c>
      <c r="J591" s="6">
        <v>131.232141</v>
      </c>
      <c r="K591" s="6">
        <v>104502.17726099999</v>
      </c>
      <c r="L591" s="6">
        <v>865014.245563</v>
      </c>
      <c r="M591" s="6">
        <v>2.8E-05</v>
      </c>
      <c r="N591" s="6">
        <v>0</v>
      </c>
      <c r="O591" s="6">
        <v>40963.168902000005</v>
      </c>
      <c r="P591" s="6">
        <v>799863.1220999999</v>
      </c>
      <c r="Q591" s="6">
        <f t="shared" si="54"/>
        <v>697237.1903279999</v>
      </c>
      <c r="R591" s="6">
        <f t="shared" si="55"/>
        <v>6080576.606728</v>
      </c>
      <c r="S591" s="112"/>
      <c r="T591" s="114"/>
      <c r="U591" s="114"/>
      <c r="V591" s="114"/>
      <c r="W591" s="114"/>
      <c r="X591" s="114"/>
      <c r="Y591" s="114"/>
      <c r="Z591" s="114"/>
      <c r="AA591" s="114"/>
      <c r="AB591" s="114"/>
      <c r="AC591" s="114"/>
      <c r="AD591" s="114"/>
      <c r="AE591" s="114"/>
    </row>
    <row r="592" spans="2:31" ht="12.75">
      <c r="B592" s="30">
        <v>43009</v>
      </c>
      <c r="C592" s="31">
        <v>342446.961</v>
      </c>
      <c r="D592" s="31">
        <v>3235512.566</v>
      </c>
      <c r="E592" s="31">
        <v>0</v>
      </c>
      <c r="F592" s="31">
        <v>1296.7189</v>
      </c>
      <c r="G592" s="6">
        <v>219043.39541499998</v>
      </c>
      <c r="H592" s="6">
        <v>1230091.997885</v>
      </c>
      <c r="I592" s="6">
        <v>0.387918</v>
      </c>
      <c r="J592" s="6">
        <v>413.202358</v>
      </c>
      <c r="K592" s="6">
        <v>108008.734883</v>
      </c>
      <c r="L592" s="6">
        <v>875217.71291</v>
      </c>
      <c r="M592" s="6">
        <v>0.001195</v>
      </c>
      <c r="N592" s="6">
        <v>0.000496</v>
      </c>
      <c r="O592" s="6">
        <v>40050.165682</v>
      </c>
      <c r="P592" s="6">
        <v>798917.723595</v>
      </c>
      <c r="Q592" s="6">
        <f aca="true" t="shared" si="56" ref="Q592:R596">SUM(C592,E592,G592,I592,K592,M592,O592)</f>
        <v>709549.6460930001</v>
      </c>
      <c r="R592" s="6">
        <f t="shared" si="56"/>
        <v>6141449.922144</v>
      </c>
      <c r="S592" s="112"/>
      <c r="T592" s="114"/>
      <c r="U592" s="114"/>
      <c r="V592" s="114"/>
      <c r="W592" s="114"/>
      <c r="X592" s="114"/>
      <c r="Y592" s="114"/>
      <c r="Z592" s="114"/>
      <c r="AA592" s="114"/>
      <c r="AB592" s="114"/>
      <c r="AC592" s="114"/>
      <c r="AD592" s="114"/>
      <c r="AE592" s="114"/>
    </row>
    <row r="593" spans="2:31" ht="12.75">
      <c r="B593" s="30">
        <v>43040</v>
      </c>
      <c r="C593" s="31">
        <v>344863.722</v>
      </c>
      <c r="D593" s="31">
        <v>3222786.845</v>
      </c>
      <c r="E593" s="31">
        <v>0</v>
      </c>
      <c r="F593" s="31">
        <v>1304.2272</v>
      </c>
      <c r="G593" s="6">
        <v>219980.883725</v>
      </c>
      <c r="H593" s="6">
        <v>1229111.489351</v>
      </c>
      <c r="I593" s="6">
        <v>0.386625</v>
      </c>
      <c r="J593" s="6">
        <v>684.942204</v>
      </c>
      <c r="K593" s="6">
        <v>110011.63624499999</v>
      </c>
      <c r="L593" s="6">
        <v>871248.5657939998</v>
      </c>
      <c r="M593" s="6">
        <v>2.8E-05</v>
      </c>
      <c r="N593" s="6">
        <v>0</v>
      </c>
      <c r="O593" s="6">
        <v>39300.11411</v>
      </c>
      <c r="P593" s="6">
        <v>792153.1148870001</v>
      </c>
      <c r="Q593" s="6">
        <f t="shared" si="56"/>
        <v>714156.742733</v>
      </c>
      <c r="R593" s="6">
        <f t="shared" si="56"/>
        <v>6117289.184436</v>
      </c>
      <c r="S593" s="112"/>
      <c r="T593" s="114"/>
      <c r="U593" s="114"/>
      <c r="V593" s="114"/>
      <c r="W593" s="114"/>
      <c r="X593" s="114"/>
      <c r="Y593" s="114"/>
      <c r="Z593" s="114"/>
      <c r="AA593" s="114"/>
      <c r="AB593" s="114"/>
      <c r="AC593" s="114"/>
      <c r="AD593" s="114"/>
      <c r="AE593" s="114"/>
    </row>
    <row r="594" spans="2:31" ht="12.75">
      <c r="B594" s="30">
        <v>43070</v>
      </c>
      <c r="C594" s="31">
        <v>348154.627</v>
      </c>
      <c r="D594" s="31">
        <v>3239379.7970000003</v>
      </c>
      <c r="E594" s="31">
        <v>0</v>
      </c>
      <c r="F594" s="31">
        <v>1314.3871</v>
      </c>
      <c r="G594" s="6">
        <v>220938.12178</v>
      </c>
      <c r="H594" s="6">
        <v>1222550.183741</v>
      </c>
      <c r="I594" s="6">
        <v>7.4534709999999995</v>
      </c>
      <c r="J594" s="6">
        <v>846.252059</v>
      </c>
      <c r="K594" s="6">
        <v>113593.95650700001</v>
      </c>
      <c r="L594" s="6">
        <v>890237.857294</v>
      </c>
      <c r="M594" s="6">
        <v>0</v>
      </c>
      <c r="N594" s="6">
        <v>0</v>
      </c>
      <c r="O594" s="6">
        <v>38622.165624</v>
      </c>
      <c r="P594" s="6">
        <v>713149.497531</v>
      </c>
      <c r="Q594" s="6">
        <f t="shared" si="56"/>
        <v>721316.324382</v>
      </c>
      <c r="R594" s="6">
        <f t="shared" si="56"/>
        <v>6067477.974724999</v>
      </c>
      <c r="S594" s="112"/>
      <c r="T594" s="114"/>
      <c r="U594" s="114"/>
      <c r="V594" s="114"/>
      <c r="W594" s="114"/>
      <c r="X594" s="114"/>
      <c r="Y594" s="114"/>
      <c r="Z594" s="114"/>
      <c r="AA594" s="114"/>
      <c r="AB594" s="114"/>
      <c r="AC594" s="114"/>
      <c r="AD594" s="114"/>
      <c r="AE594" s="114"/>
    </row>
    <row r="595" spans="2:31" ht="12.75">
      <c r="B595" s="30">
        <v>43101</v>
      </c>
      <c r="C595" s="31">
        <v>363336.637</v>
      </c>
      <c r="D595" s="31">
        <v>3331665.571</v>
      </c>
      <c r="E595" s="31">
        <v>0</v>
      </c>
      <c r="F595" s="31">
        <v>1324.7998</v>
      </c>
      <c r="G595" s="6">
        <v>227860.89039500002</v>
      </c>
      <c r="H595" s="6">
        <v>1256376.597763</v>
      </c>
      <c r="I595" s="6">
        <v>11.48394</v>
      </c>
      <c r="J595" s="6">
        <v>1116.456185</v>
      </c>
      <c r="K595" s="6">
        <v>120041.073136</v>
      </c>
      <c r="L595" s="6">
        <v>912571.272301</v>
      </c>
      <c r="M595" s="6">
        <v>0</v>
      </c>
      <c r="N595" s="6">
        <v>0</v>
      </c>
      <c r="O595" s="6">
        <v>39448.67109</v>
      </c>
      <c r="P595" s="6">
        <v>820424.932454</v>
      </c>
      <c r="Q595" s="6">
        <f t="shared" si="56"/>
        <v>750698.7555609999</v>
      </c>
      <c r="R595" s="6">
        <f t="shared" si="56"/>
        <v>6323479.629503</v>
      </c>
      <c r="S595" s="112"/>
      <c r="T595" s="114"/>
      <c r="U595" s="114"/>
      <c r="V595" s="114"/>
      <c r="W595" s="114"/>
      <c r="X595" s="114"/>
      <c r="Y595" s="114"/>
      <c r="Z595" s="114"/>
      <c r="AA595" s="114"/>
      <c r="AB595" s="114"/>
      <c r="AC595" s="114"/>
      <c r="AD595" s="114"/>
      <c r="AE595" s="114"/>
    </row>
    <row r="596" spans="2:31" ht="12.75">
      <c r="B596" s="30">
        <v>43132</v>
      </c>
      <c r="C596" s="31">
        <v>359343.44</v>
      </c>
      <c r="D596" s="31">
        <v>3261880.978</v>
      </c>
      <c r="E596" s="31">
        <v>0</v>
      </c>
      <c r="F596" s="31">
        <v>1332.487</v>
      </c>
      <c r="G596" s="6">
        <v>224873.713755</v>
      </c>
      <c r="H596" s="6">
        <v>1234148.922494</v>
      </c>
      <c r="I596" s="6">
        <v>10.80867</v>
      </c>
      <c r="J596" s="6">
        <v>1120.1916410000001</v>
      </c>
      <c r="K596" s="6">
        <v>120533.388817</v>
      </c>
      <c r="L596" s="6">
        <v>894713.1938359999</v>
      </c>
      <c r="M596" s="6">
        <v>0</v>
      </c>
      <c r="N596" s="6">
        <v>0</v>
      </c>
      <c r="O596" s="6">
        <v>38777.929990000004</v>
      </c>
      <c r="P596" s="6">
        <v>808108.619507</v>
      </c>
      <c r="Q596" s="6">
        <f t="shared" si="56"/>
        <v>743539.281232</v>
      </c>
      <c r="R596" s="6">
        <f t="shared" si="56"/>
        <v>6201304.392478</v>
      </c>
      <c r="S596" s="112"/>
      <c r="T596" s="114"/>
      <c r="U596" s="114"/>
      <c r="V596" s="114"/>
      <c r="W596" s="114"/>
      <c r="X596" s="114"/>
      <c r="Y596" s="114"/>
      <c r="Z596" s="114"/>
      <c r="AA596" s="114"/>
      <c r="AB596" s="114"/>
      <c r="AC596" s="114"/>
      <c r="AD596" s="114"/>
      <c r="AE596" s="114"/>
    </row>
    <row r="597" spans="2:31" ht="12.75">
      <c r="B597" s="30">
        <v>43160</v>
      </c>
      <c r="C597" s="31">
        <v>363089.89900000003</v>
      </c>
      <c r="D597" s="31">
        <v>3263280.896</v>
      </c>
      <c r="E597" s="31">
        <v>0</v>
      </c>
      <c r="F597" s="31">
        <v>1337.5525</v>
      </c>
      <c r="G597" s="6">
        <v>226294.631275</v>
      </c>
      <c r="H597" s="6">
        <v>1234141.4183150001</v>
      </c>
      <c r="I597" s="6">
        <v>10.822414</v>
      </c>
      <c r="J597" s="6">
        <v>1086.6998119999998</v>
      </c>
      <c r="K597" s="6">
        <v>123793.123181</v>
      </c>
      <c r="L597" s="6">
        <v>900154.989931</v>
      </c>
      <c r="M597" s="6">
        <v>0</v>
      </c>
      <c r="N597" s="6">
        <v>0</v>
      </c>
      <c r="O597" s="6">
        <v>38685.660797</v>
      </c>
      <c r="P597" s="6">
        <v>805826.0073050001</v>
      </c>
      <c r="Q597" s="6">
        <f>SUM(C597,E597,G597,I597,K597,M597,O597)</f>
        <v>751874.1366670001</v>
      </c>
      <c r="R597" s="6">
        <f>SUM(D597,F597,H597,J597,L597,N597,P597)</f>
        <v>6205827.563863001</v>
      </c>
      <c r="S597" s="112"/>
      <c r="T597" s="114"/>
      <c r="U597" s="114"/>
      <c r="V597" s="114"/>
      <c r="W597" s="114"/>
      <c r="X597" s="114"/>
      <c r="Y597" s="114"/>
      <c r="Z597" s="114"/>
      <c r="AA597" s="114"/>
      <c r="AB597" s="114"/>
      <c r="AC597" s="114"/>
      <c r="AD597" s="114"/>
      <c r="AE597" s="114"/>
    </row>
    <row r="598" spans="2:18" ht="12.75">
      <c r="B598" s="33"/>
      <c r="C598" s="125"/>
      <c r="D598" s="125"/>
      <c r="E598" s="125"/>
      <c r="F598" s="125"/>
      <c r="G598" s="125"/>
      <c r="H598" s="125"/>
      <c r="I598" s="125"/>
      <c r="J598" s="125"/>
      <c r="K598" s="125"/>
      <c r="L598" s="125"/>
      <c r="M598" s="125"/>
      <c r="N598" s="125"/>
      <c r="O598" s="125"/>
      <c r="P598" s="125"/>
      <c r="Q598" s="114"/>
      <c r="R598" s="114"/>
    </row>
    <row r="599" spans="2:15" ht="12.75">
      <c r="B599" s="28" t="s">
        <v>195</v>
      </c>
      <c r="L599" s="112"/>
      <c r="O599" s="114"/>
    </row>
    <row r="600" spans="2:21" ht="12.75">
      <c r="B600" s="63" t="s">
        <v>215</v>
      </c>
      <c r="C600" s="63"/>
      <c r="D600" s="63"/>
      <c r="E600" s="63"/>
      <c r="F600" s="63"/>
      <c r="G600" s="63"/>
      <c r="H600" s="63"/>
      <c r="I600" s="63"/>
      <c r="J600" s="63"/>
      <c r="U600" s="27"/>
    </row>
    <row r="601" spans="2:21" s="38" customFormat="1" ht="25.5">
      <c r="B601" s="119"/>
      <c r="C601" s="118" t="s">
        <v>18</v>
      </c>
      <c r="D601" s="118" t="s">
        <v>125</v>
      </c>
      <c r="E601" s="118" t="s">
        <v>121</v>
      </c>
      <c r="F601" s="118" t="s">
        <v>126</v>
      </c>
      <c r="G601" s="118" t="s">
        <v>56</v>
      </c>
      <c r="H601" s="118" t="s">
        <v>127</v>
      </c>
      <c r="I601" s="118" t="s">
        <v>128</v>
      </c>
      <c r="J601" s="37" t="s">
        <v>46</v>
      </c>
      <c r="K601"/>
      <c r="L601"/>
      <c r="M601"/>
      <c r="N601"/>
      <c r="O601"/>
      <c r="P601"/>
      <c r="Q601"/>
      <c r="R601"/>
      <c r="S601"/>
      <c r="T601"/>
      <c r="U601"/>
    </row>
    <row r="602" spans="2:21" ht="12.75">
      <c r="B602" s="30">
        <v>37316</v>
      </c>
      <c r="C602" s="31">
        <v>7195.637</v>
      </c>
      <c r="D602" s="39">
        <v>0</v>
      </c>
      <c r="E602" s="31">
        <v>16.44794</v>
      </c>
      <c r="F602" s="39">
        <v>0</v>
      </c>
      <c r="G602" s="31">
        <v>37.87972</v>
      </c>
      <c r="H602" s="39">
        <v>0</v>
      </c>
      <c r="I602" s="39">
        <v>0</v>
      </c>
      <c r="J602" s="31">
        <v>7249.96466</v>
      </c>
      <c r="L602" s="114"/>
      <c r="M602" s="114"/>
      <c r="N602" s="114"/>
      <c r="O602" s="114"/>
      <c r="P602" s="114"/>
      <c r="U602" s="27"/>
    </row>
    <row r="603" spans="2:16" ht="12.75">
      <c r="B603" s="30">
        <v>37347</v>
      </c>
      <c r="C603" s="31">
        <v>7848.192</v>
      </c>
      <c r="D603" s="39">
        <v>0</v>
      </c>
      <c r="E603" s="31">
        <v>26.043317999999996</v>
      </c>
      <c r="F603" s="39">
        <v>0</v>
      </c>
      <c r="G603" s="31">
        <v>41.852821</v>
      </c>
      <c r="H603" s="39">
        <v>0</v>
      </c>
      <c r="I603" s="39">
        <v>0</v>
      </c>
      <c r="J603" s="31">
        <v>7916.088139</v>
      </c>
      <c r="L603" s="114"/>
      <c r="M603" s="114"/>
      <c r="N603" s="114"/>
      <c r="O603" s="114"/>
      <c r="P603" s="114"/>
    </row>
    <row r="604" spans="2:16" ht="12.75">
      <c r="B604" s="30">
        <v>37377</v>
      </c>
      <c r="C604" s="31">
        <v>6717.34</v>
      </c>
      <c r="D604" s="39">
        <v>0</v>
      </c>
      <c r="E604" s="31">
        <v>114.56120299999999</v>
      </c>
      <c r="F604" s="39">
        <v>0</v>
      </c>
      <c r="G604" s="31">
        <v>110.120793</v>
      </c>
      <c r="H604" s="39">
        <v>0</v>
      </c>
      <c r="I604" s="39">
        <v>0</v>
      </c>
      <c r="J604" s="31">
        <v>6942.021996</v>
      </c>
      <c r="L604" s="114"/>
      <c r="M604" s="114"/>
      <c r="N604" s="114"/>
      <c r="O604" s="114"/>
      <c r="P604" s="114"/>
    </row>
    <row r="605" spans="2:16" ht="12.75">
      <c r="B605" s="30">
        <v>37408</v>
      </c>
      <c r="C605" s="31">
        <v>5722.95</v>
      </c>
      <c r="D605" s="39">
        <v>0</v>
      </c>
      <c r="E605" s="31">
        <v>467.68290079999997</v>
      </c>
      <c r="F605" s="39">
        <v>0</v>
      </c>
      <c r="G605" s="31">
        <v>121.214881</v>
      </c>
      <c r="H605" s="39">
        <v>0</v>
      </c>
      <c r="I605" s="39">
        <v>0</v>
      </c>
      <c r="J605" s="31">
        <v>6311.847781799999</v>
      </c>
      <c r="L605" s="114"/>
      <c r="M605" s="114"/>
      <c r="N605" s="114"/>
      <c r="O605" s="114"/>
      <c r="P605" s="114"/>
    </row>
    <row r="606" spans="2:16" ht="12.75">
      <c r="B606" s="30">
        <v>37438</v>
      </c>
      <c r="C606" s="31">
        <v>5924.886</v>
      </c>
      <c r="D606" s="39">
        <v>0</v>
      </c>
      <c r="E606" s="31">
        <v>514.772202</v>
      </c>
      <c r="F606" s="39">
        <v>0</v>
      </c>
      <c r="G606" s="31">
        <v>325.79048099999994</v>
      </c>
      <c r="H606" s="39">
        <v>0</v>
      </c>
      <c r="I606" s="39">
        <v>0</v>
      </c>
      <c r="J606" s="31">
        <v>6765.4486830000005</v>
      </c>
      <c r="L606" s="114"/>
      <c r="M606" s="114"/>
      <c r="N606" s="114"/>
      <c r="O606" s="114"/>
      <c r="P606" s="114"/>
    </row>
    <row r="607" spans="2:16" ht="12.75">
      <c r="B607" s="30">
        <v>37469</v>
      </c>
      <c r="C607" s="31">
        <v>4793.781</v>
      </c>
      <c r="D607" s="31">
        <v>73.69976</v>
      </c>
      <c r="E607" s="31">
        <v>932.8627369999999</v>
      </c>
      <c r="F607" s="39">
        <v>0</v>
      </c>
      <c r="G607" s="31">
        <v>262.26693200000005</v>
      </c>
      <c r="H607" s="39">
        <v>0</v>
      </c>
      <c r="I607" s="31">
        <v>0.8</v>
      </c>
      <c r="J607" s="31">
        <v>6063.4104290000005</v>
      </c>
      <c r="L607" s="114"/>
      <c r="M607" s="114"/>
      <c r="N607" s="114"/>
      <c r="O607" s="114"/>
      <c r="P607" s="114"/>
    </row>
    <row r="608" spans="2:16" ht="12.75">
      <c r="B608" s="30">
        <v>37500</v>
      </c>
      <c r="C608" s="31">
        <v>5230.5470000000005</v>
      </c>
      <c r="D608" s="31">
        <v>119.57848900000002</v>
      </c>
      <c r="E608" s="31">
        <v>1378.4228506</v>
      </c>
      <c r="F608" s="39">
        <v>0</v>
      </c>
      <c r="G608" s="31">
        <v>403.9651089999999</v>
      </c>
      <c r="H608" s="31">
        <v>0.59</v>
      </c>
      <c r="I608" s="31">
        <v>19.71957</v>
      </c>
      <c r="J608" s="31">
        <v>7152.823018600001</v>
      </c>
      <c r="L608" s="114"/>
      <c r="M608" s="114"/>
      <c r="N608" s="114"/>
      <c r="O608" s="114"/>
      <c r="P608" s="114"/>
    </row>
    <row r="609" spans="2:16" ht="12.75">
      <c r="B609" s="30">
        <v>37530</v>
      </c>
      <c r="C609" s="31">
        <v>5082.683</v>
      </c>
      <c r="D609" s="31">
        <v>106.82207300000002</v>
      </c>
      <c r="E609" s="31">
        <v>1138.4290966803999</v>
      </c>
      <c r="F609" s="39">
        <v>0</v>
      </c>
      <c r="G609" s="31">
        <v>730.9521809778003</v>
      </c>
      <c r="H609" s="31">
        <v>26.10109</v>
      </c>
      <c r="I609" s="31">
        <v>15.7</v>
      </c>
      <c r="J609" s="31">
        <v>7100.6874406582</v>
      </c>
      <c r="L609" s="114"/>
      <c r="M609" s="114"/>
      <c r="N609" s="114"/>
      <c r="O609" s="114"/>
      <c r="P609" s="114"/>
    </row>
    <row r="610" spans="2:16" ht="12.75">
      <c r="B610" s="30">
        <v>37561</v>
      </c>
      <c r="C610" s="31">
        <v>5350.81</v>
      </c>
      <c r="D610" s="31">
        <v>91.00919</v>
      </c>
      <c r="E610" s="31">
        <v>1396.8707653220001</v>
      </c>
      <c r="F610" s="39">
        <v>0</v>
      </c>
      <c r="G610" s="31">
        <v>725.3629478762001</v>
      </c>
      <c r="H610" s="31">
        <v>22.08134</v>
      </c>
      <c r="I610" s="31">
        <v>18.53032</v>
      </c>
      <c r="J610" s="31">
        <v>7604.6645631982</v>
      </c>
      <c r="L610" s="114"/>
      <c r="M610" s="114"/>
      <c r="N610" s="114"/>
      <c r="O610" s="114"/>
      <c r="P610" s="114"/>
    </row>
    <row r="611" spans="2:16" ht="12.75">
      <c r="B611" s="30">
        <v>37591</v>
      </c>
      <c r="C611" s="31">
        <v>4887.168</v>
      </c>
      <c r="D611" s="31">
        <v>121.18090900000001</v>
      </c>
      <c r="E611" s="31">
        <v>2676.9316393844997</v>
      </c>
      <c r="F611" s="39">
        <v>0</v>
      </c>
      <c r="G611" s="31">
        <v>1247.776043594</v>
      </c>
      <c r="H611" s="31">
        <v>26.31788</v>
      </c>
      <c r="I611" s="31">
        <v>55.72394</v>
      </c>
      <c r="J611" s="31">
        <v>9015.098411978499</v>
      </c>
      <c r="L611" s="114"/>
      <c r="M611" s="114"/>
      <c r="N611" s="114"/>
      <c r="O611" s="114"/>
      <c r="P611" s="114"/>
    </row>
    <row r="612" spans="2:16" ht="12.75">
      <c r="B612" s="30">
        <v>37622</v>
      </c>
      <c r="C612" s="31">
        <v>10023.521</v>
      </c>
      <c r="D612" s="31">
        <v>81.632184</v>
      </c>
      <c r="E612" s="31">
        <v>1627.7024000000001</v>
      </c>
      <c r="F612" s="39">
        <v>0</v>
      </c>
      <c r="G612" s="31">
        <v>472</v>
      </c>
      <c r="H612" s="31">
        <v>26</v>
      </c>
      <c r="I612" s="31">
        <v>13</v>
      </c>
      <c r="J612" s="31">
        <v>12243.855584</v>
      </c>
      <c r="L612" s="114"/>
      <c r="M612" s="114"/>
      <c r="N612" s="114"/>
      <c r="O612" s="114"/>
      <c r="P612" s="114"/>
    </row>
    <row r="613" spans="2:16" ht="12.75">
      <c r="B613" s="30">
        <v>37653</v>
      </c>
      <c r="C613" s="31">
        <v>12162.859</v>
      </c>
      <c r="D613" s="31">
        <v>86.197683</v>
      </c>
      <c r="E613" s="31">
        <v>1753.62277</v>
      </c>
      <c r="F613" s="39">
        <v>0</v>
      </c>
      <c r="G613" s="31">
        <v>605</v>
      </c>
      <c r="H613" s="31">
        <v>23</v>
      </c>
      <c r="I613" s="31">
        <v>14</v>
      </c>
      <c r="J613" s="31">
        <v>14644.679453</v>
      </c>
      <c r="L613" s="114"/>
      <c r="M613" s="114"/>
      <c r="N613" s="114"/>
      <c r="O613" s="114"/>
      <c r="P613" s="114"/>
    </row>
    <row r="614" spans="2:16" ht="12.75">
      <c r="B614" s="30">
        <v>37681</v>
      </c>
      <c r="C614" s="31">
        <v>12971.613</v>
      </c>
      <c r="D614" s="31">
        <v>74.507478</v>
      </c>
      <c r="E614" s="31">
        <v>1882.6476099999998</v>
      </c>
      <c r="F614" s="39">
        <v>0</v>
      </c>
      <c r="G614" s="31">
        <v>925</v>
      </c>
      <c r="H614" s="31">
        <v>26</v>
      </c>
      <c r="I614" s="31">
        <v>13</v>
      </c>
      <c r="J614" s="31">
        <v>15892.768087999999</v>
      </c>
      <c r="L614" s="114"/>
      <c r="M614" s="114"/>
      <c r="N614" s="114"/>
      <c r="O614" s="114"/>
      <c r="P614" s="114"/>
    </row>
    <row r="615" spans="2:16" ht="12.75">
      <c r="B615" s="30">
        <v>37712</v>
      </c>
      <c r="C615" s="31">
        <v>11746.868</v>
      </c>
      <c r="D615" s="31">
        <v>155.10318</v>
      </c>
      <c r="E615" s="31">
        <v>1792.2889599999999</v>
      </c>
      <c r="F615" s="39">
        <v>0</v>
      </c>
      <c r="G615" s="31">
        <v>1049</v>
      </c>
      <c r="H615" s="31">
        <v>26</v>
      </c>
      <c r="I615" s="31">
        <v>20</v>
      </c>
      <c r="J615" s="31">
        <v>14789.26014</v>
      </c>
      <c r="L615" s="114"/>
      <c r="M615" s="114"/>
      <c r="N615" s="114"/>
      <c r="O615" s="114"/>
      <c r="P615" s="114"/>
    </row>
    <row r="616" spans="2:16" ht="12.75">
      <c r="B616" s="30">
        <v>37742</v>
      </c>
      <c r="C616" s="31">
        <v>9449.676</v>
      </c>
      <c r="D616" s="31">
        <v>91.1603</v>
      </c>
      <c r="E616" s="31">
        <v>1915.9250200000001</v>
      </c>
      <c r="F616" s="39">
        <v>0</v>
      </c>
      <c r="G616" s="31">
        <v>1308</v>
      </c>
      <c r="H616" s="31">
        <v>28</v>
      </c>
      <c r="I616" s="31">
        <v>20</v>
      </c>
      <c r="J616" s="31">
        <v>12812.76132</v>
      </c>
      <c r="L616" s="114"/>
      <c r="M616" s="114"/>
      <c r="N616" s="114"/>
      <c r="O616" s="114"/>
      <c r="P616" s="114"/>
    </row>
    <row r="617" spans="2:16" ht="12.75">
      <c r="B617" s="30">
        <v>37773</v>
      </c>
      <c r="C617" s="31">
        <v>6927.496</v>
      </c>
      <c r="D617" s="31">
        <v>120.079036</v>
      </c>
      <c r="E617" s="31">
        <v>2003.65598</v>
      </c>
      <c r="F617" s="39">
        <v>0</v>
      </c>
      <c r="G617" s="31">
        <v>863</v>
      </c>
      <c r="H617" s="31">
        <v>29</v>
      </c>
      <c r="I617" s="31">
        <v>27</v>
      </c>
      <c r="J617" s="31">
        <v>9970.231016</v>
      </c>
      <c r="L617" s="114"/>
      <c r="M617" s="114"/>
      <c r="N617" s="114"/>
      <c r="O617" s="114"/>
      <c r="P617" s="114"/>
    </row>
    <row r="618" spans="2:16" ht="12.75">
      <c r="B618" s="30">
        <v>37803</v>
      </c>
      <c r="C618" s="31">
        <v>6088.168</v>
      </c>
      <c r="D618" s="31">
        <v>96.318899</v>
      </c>
      <c r="E618" s="31">
        <v>2129.6227799999997</v>
      </c>
      <c r="F618" s="39">
        <v>0</v>
      </c>
      <c r="G618" s="31">
        <v>780</v>
      </c>
      <c r="H618" s="31">
        <v>28</v>
      </c>
      <c r="I618" s="31">
        <v>36</v>
      </c>
      <c r="J618" s="31">
        <v>9158.109679</v>
      </c>
      <c r="L618" s="114"/>
      <c r="M618" s="114"/>
      <c r="N618" s="114"/>
      <c r="O618" s="114"/>
      <c r="P618" s="114"/>
    </row>
    <row r="619" spans="2:16" ht="12.75">
      <c r="B619" s="30">
        <v>37834</v>
      </c>
      <c r="C619" s="31">
        <v>5673.344</v>
      </c>
      <c r="D619" s="31">
        <v>92.16548500000002</v>
      </c>
      <c r="E619" s="31">
        <v>2152.8959900000004</v>
      </c>
      <c r="F619" s="39">
        <v>0</v>
      </c>
      <c r="G619" s="31">
        <v>791</v>
      </c>
      <c r="H619" s="31">
        <v>27</v>
      </c>
      <c r="I619" s="31">
        <v>32</v>
      </c>
      <c r="J619" s="31">
        <v>8768.405475000001</v>
      </c>
      <c r="L619" s="114"/>
      <c r="M619" s="114"/>
      <c r="N619" s="114"/>
      <c r="O619" s="114"/>
      <c r="P619" s="114"/>
    </row>
    <row r="620" spans="2:16" ht="12.75">
      <c r="B620" s="30">
        <v>37865</v>
      </c>
      <c r="C620" s="31">
        <v>6614.099</v>
      </c>
      <c r="D620" s="31">
        <v>82.940087</v>
      </c>
      <c r="E620" s="31">
        <v>2195.45579</v>
      </c>
      <c r="F620" s="39">
        <v>0</v>
      </c>
      <c r="G620" s="31">
        <v>871</v>
      </c>
      <c r="H620" s="31">
        <v>29</v>
      </c>
      <c r="I620" s="31">
        <v>28</v>
      </c>
      <c r="J620" s="31">
        <v>9820.494877000001</v>
      </c>
      <c r="L620" s="114"/>
      <c r="M620" s="114"/>
      <c r="N620" s="114"/>
      <c r="O620" s="114"/>
      <c r="P620" s="114"/>
    </row>
    <row r="621" spans="2:16" ht="12.75">
      <c r="B621" s="30">
        <v>37895</v>
      </c>
      <c r="C621" s="31">
        <v>8395.414</v>
      </c>
      <c r="D621" s="31">
        <v>104.15297600000001</v>
      </c>
      <c r="E621" s="31">
        <v>2733</v>
      </c>
      <c r="F621" s="39">
        <v>0</v>
      </c>
      <c r="G621" s="31">
        <v>1219</v>
      </c>
      <c r="H621" s="31">
        <v>27</v>
      </c>
      <c r="I621" s="31">
        <v>41</v>
      </c>
      <c r="J621" s="31">
        <v>12519.566976</v>
      </c>
      <c r="L621" s="114"/>
      <c r="M621" s="114"/>
      <c r="N621" s="114"/>
      <c r="O621" s="114"/>
      <c r="P621" s="114"/>
    </row>
    <row r="622" spans="2:16" ht="12.75">
      <c r="B622" s="30">
        <v>37926</v>
      </c>
      <c r="C622" s="31">
        <v>7991.841</v>
      </c>
      <c r="D622" s="31">
        <v>86.732826</v>
      </c>
      <c r="E622" s="31">
        <v>2466</v>
      </c>
      <c r="F622" s="39">
        <v>0</v>
      </c>
      <c r="G622" s="31">
        <v>1104</v>
      </c>
      <c r="H622" s="31">
        <v>28</v>
      </c>
      <c r="I622" s="31">
        <v>31</v>
      </c>
      <c r="J622" s="31">
        <v>11707.573826</v>
      </c>
      <c r="L622" s="114"/>
      <c r="M622" s="114"/>
      <c r="N622" s="114"/>
      <c r="O622" s="114"/>
      <c r="P622" s="114"/>
    </row>
    <row r="623" spans="2:16" ht="12.75">
      <c r="B623" s="30">
        <v>37956</v>
      </c>
      <c r="C623" s="31">
        <v>8623.272</v>
      </c>
      <c r="D623" s="31">
        <v>102.430478</v>
      </c>
      <c r="E623" s="31">
        <v>3019</v>
      </c>
      <c r="F623" s="39">
        <v>0</v>
      </c>
      <c r="G623" s="31">
        <v>2049</v>
      </c>
      <c r="H623" s="31">
        <v>31</v>
      </c>
      <c r="I623" s="31">
        <v>63</v>
      </c>
      <c r="J623" s="31">
        <v>13887.702478000001</v>
      </c>
      <c r="L623" s="114"/>
      <c r="M623" s="114"/>
      <c r="N623" s="114"/>
      <c r="O623" s="114"/>
      <c r="P623" s="114"/>
    </row>
    <row r="624" spans="2:16" ht="12.75">
      <c r="B624" s="30">
        <v>37987</v>
      </c>
      <c r="C624" s="31">
        <v>11518.664</v>
      </c>
      <c r="D624" s="31">
        <v>77.8653</v>
      </c>
      <c r="E624" s="31">
        <v>2770.45436</v>
      </c>
      <c r="F624" s="39">
        <v>0</v>
      </c>
      <c r="G624" s="31">
        <v>1420.6983799999998</v>
      </c>
      <c r="H624" s="31">
        <v>32.10913</v>
      </c>
      <c r="I624" s="31">
        <v>45.28972</v>
      </c>
      <c r="J624" s="31">
        <v>15865.080890000001</v>
      </c>
      <c r="L624" s="114"/>
      <c r="M624" s="114"/>
      <c r="N624" s="114"/>
      <c r="O624" s="114"/>
      <c r="P624" s="114"/>
    </row>
    <row r="625" spans="2:16" ht="12.75">
      <c r="B625" s="30">
        <v>38018</v>
      </c>
      <c r="C625" s="31">
        <v>16905.535</v>
      </c>
      <c r="D625" s="31">
        <v>70.21793700000002</v>
      </c>
      <c r="E625" s="31">
        <v>2251.86854</v>
      </c>
      <c r="F625" s="39">
        <v>0</v>
      </c>
      <c r="G625" s="31">
        <v>1177.35513</v>
      </c>
      <c r="H625" s="31">
        <v>34.31119</v>
      </c>
      <c r="I625" s="31">
        <v>23.37423</v>
      </c>
      <c r="J625" s="31">
        <v>20462.662027000002</v>
      </c>
      <c r="L625" s="114"/>
      <c r="M625" s="114"/>
      <c r="N625" s="114"/>
      <c r="O625" s="114"/>
      <c r="P625" s="114"/>
    </row>
    <row r="626" spans="2:16" ht="12.75">
      <c r="B626" s="30">
        <v>38047</v>
      </c>
      <c r="C626" s="31">
        <v>13064.88</v>
      </c>
      <c r="D626" s="31">
        <v>90.06179400000002</v>
      </c>
      <c r="E626" s="31">
        <v>2689.66364</v>
      </c>
      <c r="F626" s="39">
        <v>0</v>
      </c>
      <c r="G626" s="31">
        <v>1638.35735</v>
      </c>
      <c r="H626" s="31">
        <v>32.16635</v>
      </c>
      <c r="I626" s="31">
        <v>44.08988000000001</v>
      </c>
      <c r="J626" s="31">
        <v>17559.219014</v>
      </c>
      <c r="L626" s="114"/>
      <c r="M626" s="114"/>
      <c r="N626" s="114"/>
      <c r="O626" s="114"/>
      <c r="P626" s="114"/>
    </row>
    <row r="627" spans="2:16" ht="12.75">
      <c r="B627" s="30">
        <v>38078</v>
      </c>
      <c r="C627" s="31">
        <v>13529.238</v>
      </c>
      <c r="D627" s="31">
        <v>77.46689100000002</v>
      </c>
      <c r="E627" s="31">
        <v>2623.3370800000002</v>
      </c>
      <c r="F627" s="39">
        <v>0</v>
      </c>
      <c r="G627" s="31">
        <v>2226.1442199999997</v>
      </c>
      <c r="H627" s="31">
        <v>25.879189999999998</v>
      </c>
      <c r="I627" s="31">
        <v>47.74886</v>
      </c>
      <c r="J627" s="31">
        <v>18529.814240999996</v>
      </c>
      <c r="L627" s="114"/>
      <c r="M627" s="114"/>
      <c r="N627" s="114"/>
      <c r="O627" s="114"/>
      <c r="P627" s="114"/>
    </row>
    <row r="628" spans="2:16" ht="12.75">
      <c r="B628" s="30">
        <v>38108</v>
      </c>
      <c r="C628" s="31">
        <v>9598.988</v>
      </c>
      <c r="D628" s="31">
        <v>65.351688</v>
      </c>
      <c r="E628" s="31">
        <v>2682.9751800000004</v>
      </c>
      <c r="F628" s="39">
        <v>0</v>
      </c>
      <c r="G628" s="31">
        <v>1286.40109</v>
      </c>
      <c r="H628" s="31">
        <v>24.12997</v>
      </c>
      <c r="I628" s="31">
        <v>25.22936</v>
      </c>
      <c r="J628" s="31">
        <v>13683.075288</v>
      </c>
      <c r="L628" s="114"/>
      <c r="M628" s="114"/>
      <c r="N628" s="114"/>
      <c r="O628" s="114"/>
      <c r="P628" s="114"/>
    </row>
    <row r="629" spans="2:16" ht="12.75">
      <c r="B629" s="30">
        <v>38139</v>
      </c>
      <c r="C629" s="31">
        <v>8684.104</v>
      </c>
      <c r="D629" s="31">
        <v>64.63689900000001</v>
      </c>
      <c r="E629" s="31">
        <v>2728.78783</v>
      </c>
      <c r="F629" s="39">
        <v>0</v>
      </c>
      <c r="G629" s="31">
        <v>1519.73059</v>
      </c>
      <c r="H629" s="31">
        <v>25.674409999999998</v>
      </c>
      <c r="I629" s="31">
        <v>24.43678</v>
      </c>
      <c r="J629" s="31">
        <v>13047.370508999997</v>
      </c>
      <c r="L629" s="114"/>
      <c r="M629" s="114"/>
      <c r="N629" s="114"/>
      <c r="O629" s="114"/>
      <c r="P629" s="114"/>
    </row>
    <row r="630" spans="2:16" ht="12.75">
      <c r="B630" s="30">
        <v>38169</v>
      </c>
      <c r="C630" s="31">
        <v>9217.756</v>
      </c>
      <c r="D630" s="31">
        <v>63.486296</v>
      </c>
      <c r="E630" s="31">
        <v>2829.1636000000003</v>
      </c>
      <c r="F630" s="39">
        <v>0</v>
      </c>
      <c r="G630" s="31">
        <v>1500.80787</v>
      </c>
      <c r="H630" s="31">
        <v>30.637970000000003</v>
      </c>
      <c r="I630" s="31">
        <v>59.588080000000005</v>
      </c>
      <c r="J630" s="31">
        <v>13701.439815999998</v>
      </c>
      <c r="L630" s="114"/>
      <c r="M630" s="114"/>
      <c r="N630" s="114"/>
      <c r="O630" s="114"/>
      <c r="P630" s="114"/>
    </row>
    <row r="631" spans="2:16" ht="12.75">
      <c r="B631" s="30">
        <v>38200</v>
      </c>
      <c r="C631" s="31">
        <v>12930.379</v>
      </c>
      <c r="D631" s="31">
        <v>78.892819</v>
      </c>
      <c r="E631" s="31">
        <v>2908.1963100000003</v>
      </c>
      <c r="F631" s="39">
        <v>0</v>
      </c>
      <c r="G631" s="31">
        <v>1446.5558700000001</v>
      </c>
      <c r="H631" s="31">
        <v>29.005449999999996</v>
      </c>
      <c r="I631" s="31">
        <v>31.84389</v>
      </c>
      <c r="J631" s="31">
        <v>17424.873339</v>
      </c>
      <c r="L631" s="114"/>
      <c r="M631" s="114"/>
      <c r="N631" s="114"/>
      <c r="O631" s="114"/>
      <c r="P631" s="114"/>
    </row>
    <row r="632" spans="2:16" ht="12.75">
      <c r="B632" s="30">
        <v>38231</v>
      </c>
      <c r="C632" s="31">
        <v>9352.071</v>
      </c>
      <c r="D632" s="31">
        <v>53.246913</v>
      </c>
      <c r="E632" s="31">
        <v>2886.96308</v>
      </c>
      <c r="F632" s="39">
        <v>0</v>
      </c>
      <c r="G632" s="31">
        <v>1856.5941400000002</v>
      </c>
      <c r="H632" s="31">
        <v>30.18711</v>
      </c>
      <c r="I632" s="31">
        <v>34.32993</v>
      </c>
      <c r="J632" s="31">
        <v>14213.392173000002</v>
      </c>
      <c r="L632" s="114"/>
      <c r="M632" s="114"/>
      <c r="N632" s="114"/>
      <c r="O632" s="114"/>
      <c r="P632" s="114"/>
    </row>
    <row r="633" spans="2:16" ht="12.75">
      <c r="B633" s="30">
        <v>38261</v>
      </c>
      <c r="C633" s="31">
        <v>10399.196</v>
      </c>
      <c r="D633" s="31">
        <v>57.293855</v>
      </c>
      <c r="E633" s="6">
        <v>2956.16841</v>
      </c>
      <c r="F633" s="39">
        <v>0</v>
      </c>
      <c r="G633" s="6">
        <v>2122.90444</v>
      </c>
      <c r="H633" s="6">
        <v>26.341639999999998</v>
      </c>
      <c r="I633" s="6">
        <v>35.11213000000001</v>
      </c>
      <c r="J633" s="31">
        <v>15597.016475</v>
      </c>
      <c r="L633" s="114"/>
      <c r="M633" s="114"/>
      <c r="N633" s="114"/>
      <c r="O633" s="114"/>
      <c r="P633" s="114"/>
    </row>
    <row r="634" spans="2:16" ht="12.75">
      <c r="B634" s="30">
        <v>38292</v>
      </c>
      <c r="C634" s="31">
        <v>8951.333</v>
      </c>
      <c r="D634" s="31">
        <v>68.761652</v>
      </c>
      <c r="E634" s="6">
        <v>3084.0875499999997</v>
      </c>
      <c r="F634" s="39">
        <v>0</v>
      </c>
      <c r="G634" s="6">
        <v>1670.82634</v>
      </c>
      <c r="H634" s="6">
        <v>9.96261</v>
      </c>
      <c r="I634" s="6">
        <v>37.0612</v>
      </c>
      <c r="J634" s="31">
        <v>13822.032352</v>
      </c>
      <c r="L634" s="114"/>
      <c r="M634" s="114"/>
      <c r="N634" s="114"/>
      <c r="O634" s="114"/>
      <c r="P634" s="114"/>
    </row>
    <row r="635" spans="2:16" ht="12.75">
      <c r="B635" s="30">
        <v>38322</v>
      </c>
      <c r="C635" s="31">
        <v>11436.197</v>
      </c>
      <c r="D635" s="31">
        <v>63.804948</v>
      </c>
      <c r="E635" s="6">
        <v>4156.98148</v>
      </c>
      <c r="F635" s="39">
        <v>0</v>
      </c>
      <c r="G635" s="6">
        <v>3308.73608</v>
      </c>
      <c r="H635" s="6">
        <v>34.252210000000005</v>
      </c>
      <c r="I635" s="6">
        <v>74.45087000000001</v>
      </c>
      <c r="J635" s="31">
        <v>19074.422588</v>
      </c>
      <c r="L635" s="114"/>
      <c r="M635" s="114"/>
      <c r="N635" s="114"/>
      <c r="O635" s="114"/>
      <c r="P635" s="114"/>
    </row>
    <row r="636" spans="2:16" ht="12.75">
      <c r="B636" s="30">
        <v>38353</v>
      </c>
      <c r="C636" s="31">
        <v>14669.336</v>
      </c>
      <c r="D636" s="31">
        <v>47.830692</v>
      </c>
      <c r="E636" s="6">
        <v>3436.4319699999996</v>
      </c>
      <c r="F636" s="6">
        <v>0</v>
      </c>
      <c r="G636" s="6">
        <v>2324.01787</v>
      </c>
      <c r="H636" s="6">
        <v>28.92504</v>
      </c>
      <c r="I636" s="6">
        <v>185.51075999999998</v>
      </c>
      <c r="J636" s="31">
        <v>20692.052331999996</v>
      </c>
      <c r="L636" s="114"/>
      <c r="M636" s="114"/>
      <c r="N636" s="114"/>
      <c r="O636" s="114"/>
      <c r="P636" s="114"/>
    </row>
    <row r="637" spans="2:16" ht="12.75">
      <c r="B637" s="30">
        <v>38384</v>
      </c>
      <c r="C637" s="31">
        <v>19011.96</v>
      </c>
      <c r="D637" s="31">
        <v>43.90725</v>
      </c>
      <c r="E637" s="6">
        <v>3336.89102</v>
      </c>
      <c r="F637" s="6">
        <v>0</v>
      </c>
      <c r="G637" s="6">
        <v>2384.69673</v>
      </c>
      <c r="H637" s="6">
        <v>28.013720000000003</v>
      </c>
      <c r="I637" s="6">
        <v>42.70137</v>
      </c>
      <c r="J637" s="31">
        <v>24848.170089999996</v>
      </c>
      <c r="L637" s="114"/>
      <c r="M637" s="114"/>
      <c r="N637" s="114"/>
      <c r="O637" s="114"/>
      <c r="P637" s="114"/>
    </row>
    <row r="638" spans="2:16" ht="12.75">
      <c r="B638" s="30">
        <v>38412</v>
      </c>
      <c r="C638" s="31">
        <v>14678.011</v>
      </c>
      <c r="D638" s="31">
        <v>49.473548</v>
      </c>
      <c r="E638" s="6">
        <v>3249.97363</v>
      </c>
      <c r="F638" s="6">
        <v>0</v>
      </c>
      <c r="G638" s="6">
        <v>3374.11115</v>
      </c>
      <c r="H638" s="6">
        <v>28.83351</v>
      </c>
      <c r="I638" s="6">
        <v>48.34283</v>
      </c>
      <c r="J638" s="31">
        <v>21428.745668000003</v>
      </c>
      <c r="L638" s="114"/>
      <c r="M638" s="114"/>
      <c r="N638" s="114"/>
      <c r="O638" s="114"/>
      <c r="P638" s="114"/>
    </row>
    <row r="639" spans="2:16" ht="12.75">
      <c r="B639" s="30">
        <v>38443</v>
      </c>
      <c r="C639" s="31">
        <v>19051.24</v>
      </c>
      <c r="D639" s="31">
        <v>63.761709</v>
      </c>
      <c r="E639" s="6">
        <v>3347.02291</v>
      </c>
      <c r="F639" s="6">
        <v>0</v>
      </c>
      <c r="G639" s="6">
        <v>3792.6961</v>
      </c>
      <c r="H639" s="6">
        <v>39.585679999999996</v>
      </c>
      <c r="I639" s="6">
        <v>56.90281999999999</v>
      </c>
      <c r="J639" s="31">
        <v>26351.209219</v>
      </c>
      <c r="L639" s="114"/>
      <c r="M639" s="114"/>
      <c r="N639" s="114"/>
      <c r="O639" s="114"/>
      <c r="P639" s="114"/>
    </row>
    <row r="640" spans="2:16" ht="12.75">
      <c r="B640" s="30">
        <v>38473</v>
      </c>
      <c r="C640" s="31">
        <v>14257.661</v>
      </c>
      <c r="D640" s="31">
        <v>43.636549</v>
      </c>
      <c r="E640" s="6">
        <v>3624.75569</v>
      </c>
      <c r="F640" s="6">
        <v>0</v>
      </c>
      <c r="G640" s="6">
        <v>2802.91958</v>
      </c>
      <c r="H640" s="6">
        <v>31.01839</v>
      </c>
      <c r="I640" s="6">
        <v>67.5515</v>
      </c>
      <c r="J640" s="31">
        <v>20827.542709000005</v>
      </c>
      <c r="L640" s="114"/>
      <c r="M640" s="114"/>
      <c r="N640" s="114"/>
      <c r="O640" s="114"/>
      <c r="P640" s="114"/>
    </row>
    <row r="641" spans="2:16" ht="12.75">
      <c r="B641" s="30">
        <v>38504</v>
      </c>
      <c r="C641" s="31">
        <v>11468.554</v>
      </c>
      <c r="D641" s="31">
        <v>40.735318</v>
      </c>
      <c r="E641" s="6">
        <v>3646.4279899999997</v>
      </c>
      <c r="F641" s="6">
        <v>0</v>
      </c>
      <c r="G641" s="6">
        <v>3110.9588799999997</v>
      </c>
      <c r="H641" s="6">
        <v>30.7073</v>
      </c>
      <c r="I641" s="6">
        <v>179.75191999999998</v>
      </c>
      <c r="J641" s="31">
        <v>18477.135407999995</v>
      </c>
      <c r="L641" s="114"/>
      <c r="M641" s="114"/>
      <c r="N641" s="114"/>
      <c r="O641" s="114"/>
      <c r="P641" s="114"/>
    </row>
    <row r="642" spans="2:16" ht="12.75">
      <c r="B642" s="30">
        <v>38534</v>
      </c>
      <c r="C642" s="31">
        <v>11836.332</v>
      </c>
      <c r="D642" s="31">
        <v>39.594775</v>
      </c>
      <c r="E642" s="6">
        <v>3407.2083600000005</v>
      </c>
      <c r="F642" s="6">
        <v>0</v>
      </c>
      <c r="G642" s="6">
        <v>2895.23896</v>
      </c>
      <c r="H642" s="6">
        <v>30.583370000000002</v>
      </c>
      <c r="I642" s="6">
        <v>62.04047</v>
      </c>
      <c r="J642" s="31">
        <v>18270.997935</v>
      </c>
      <c r="L642" s="114"/>
      <c r="M642" s="114"/>
      <c r="N642" s="114"/>
      <c r="O642" s="114"/>
      <c r="P642" s="114"/>
    </row>
    <row r="643" spans="2:16" ht="12.75">
      <c r="B643" s="30">
        <v>38565</v>
      </c>
      <c r="C643" s="31">
        <v>11579.345</v>
      </c>
      <c r="D643" s="31">
        <v>39.034009</v>
      </c>
      <c r="E643" s="6">
        <v>3421.09987</v>
      </c>
      <c r="F643" s="6">
        <v>0</v>
      </c>
      <c r="G643" s="6">
        <v>2625.51163</v>
      </c>
      <c r="H643" s="6">
        <v>29.229560000000003</v>
      </c>
      <c r="I643" s="6">
        <v>89.92143</v>
      </c>
      <c r="J643" s="31">
        <v>17784.141498999998</v>
      </c>
      <c r="L643" s="114"/>
      <c r="M643" s="114"/>
      <c r="N643" s="114"/>
      <c r="O643" s="114"/>
      <c r="P643" s="114"/>
    </row>
    <row r="644" spans="2:16" ht="12.75">
      <c r="B644" s="30">
        <v>38596</v>
      </c>
      <c r="C644" s="31">
        <v>10399.299</v>
      </c>
      <c r="D644" s="31">
        <v>39.753819</v>
      </c>
      <c r="E644" s="6">
        <v>3494.7005099999997</v>
      </c>
      <c r="F644" s="6">
        <v>0</v>
      </c>
      <c r="G644" s="6">
        <v>2559.9022099999997</v>
      </c>
      <c r="H644" s="6">
        <v>29.717010000000002</v>
      </c>
      <c r="I644" s="6">
        <v>92.90565</v>
      </c>
      <c r="J644" s="31">
        <v>16616.278199</v>
      </c>
      <c r="L644" s="114"/>
      <c r="M644" s="114"/>
      <c r="N644" s="114"/>
      <c r="O644" s="114"/>
      <c r="P644" s="114"/>
    </row>
    <row r="645" spans="2:16" ht="12.75">
      <c r="B645" s="30">
        <v>38626</v>
      </c>
      <c r="C645" s="31">
        <v>10014.763</v>
      </c>
      <c r="D645" s="31">
        <v>40.024766</v>
      </c>
      <c r="E645" s="6">
        <v>3693.8089000000004</v>
      </c>
      <c r="F645" s="6">
        <v>0</v>
      </c>
      <c r="G645" s="6">
        <v>2787.98374</v>
      </c>
      <c r="H645" s="6">
        <v>30.291220000000003</v>
      </c>
      <c r="I645" s="6">
        <v>97.48452999999999</v>
      </c>
      <c r="J645" s="31">
        <v>16664.356156</v>
      </c>
      <c r="L645" s="114"/>
      <c r="M645" s="114"/>
      <c r="N645" s="114"/>
      <c r="O645" s="114"/>
      <c r="P645" s="114"/>
    </row>
    <row r="646" spans="2:16" ht="12.75">
      <c r="B646" s="30">
        <v>38657</v>
      </c>
      <c r="C646" s="31">
        <v>9420.597</v>
      </c>
      <c r="D646" s="31">
        <v>46.8592</v>
      </c>
      <c r="E646" s="6">
        <v>3680.5515800000003</v>
      </c>
      <c r="F646" s="6">
        <v>0</v>
      </c>
      <c r="G646" s="6">
        <v>2725.52591</v>
      </c>
      <c r="H646" s="6">
        <v>30.315559999999998</v>
      </c>
      <c r="I646" s="6">
        <v>90.02331</v>
      </c>
      <c r="J646" s="31">
        <v>15993.87256</v>
      </c>
      <c r="L646" s="114"/>
      <c r="M646" s="114"/>
      <c r="N646" s="114"/>
      <c r="O646" s="114"/>
      <c r="P646" s="114"/>
    </row>
    <row r="647" spans="2:16" ht="12.75">
      <c r="B647" s="30">
        <v>38687</v>
      </c>
      <c r="C647" s="31">
        <v>11707.268</v>
      </c>
      <c r="D647" s="31">
        <v>67.303935</v>
      </c>
      <c r="E647" s="6">
        <v>4559.72945</v>
      </c>
      <c r="F647" s="6">
        <v>0</v>
      </c>
      <c r="G647" s="6">
        <v>5188.26275</v>
      </c>
      <c r="H647" s="6">
        <v>46.785199999999996</v>
      </c>
      <c r="I647" s="6">
        <v>208.46638000000002</v>
      </c>
      <c r="J647" s="31">
        <v>21777.815715</v>
      </c>
      <c r="L647" s="114"/>
      <c r="M647" s="114"/>
      <c r="N647" s="114"/>
      <c r="O647" s="114"/>
      <c r="P647" s="114"/>
    </row>
    <row r="648" spans="2:16" ht="12.75">
      <c r="B648" s="30">
        <v>38718</v>
      </c>
      <c r="C648" s="31">
        <v>15201.187</v>
      </c>
      <c r="D648" s="31">
        <v>33.746465</v>
      </c>
      <c r="E648" s="6">
        <v>3999.1997399999996</v>
      </c>
      <c r="F648" s="6">
        <v>0</v>
      </c>
      <c r="G648" s="6">
        <v>3351.57633</v>
      </c>
      <c r="H648" s="6">
        <v>30.446309999999997</v>
      </c>
      <c r="I648" s="6">
        <v>167.15226</v>
      </c>
      <c r="J648" s="31">
        <v>22783.308104999996</v>
      </c>
      <c r="L648" s="114"/>
      <c r="M648" s="114"/>
      <c r="N648" s="114"/>
      <c r="O648" s="114"/>
      <c r="P648" s="114"/>
    </row>
    <row r="649" spans="2:16" ht="12.75">
      <c r="B649" s="30">
        <v>38749</v>
      </c>
      <c r="C649" s="31">
        <v>22305.01</v>
      </c>
      <c r="D649" s="31">
        <v>31.465035</v>
      </c>
      <c r="E649" s="6">
        <v>3726.2063000000003</v>
      </c>
      <c r="F649" s="6">
        <v>0</v>
      </c>
      <c r="G649" s="6">
        <v>4112.34078</v>
      </c>
      <c r="H649" s="6">
        <v>30.13441</v>
      </c>
      <c r="I649" s="6">
        <v>202.15828999999997</v>
      </c>
      <c r="J649" s="31">
        <v>30407.314814999998</v>
      </c>
      <c r="L649" s="114"/>
      <c r="M649" s="114"/>
      <c r="N649" s="114"/>
      <c r="O649" s="114"/>
      <c r="P649" s="114"/>
    </row>
    <row r="650" spans="2:16" ht="12.75">
      <c r="B650" s="30">
        <v>38777</v>
      </c>
      <c r="C650" s="31">
        <v>15508.076</v>
      </c>
      <c r="D650" s="31">
        <v>35.589123</v>
      </c>
      <c r="E650" s="6">
        <v>4049.84828</v>
      </c>
      <c r="F650" s="6">
        <v>0</v>
      </c>
      <c r="G650" s="6">
        <v>4927.31292</v>
      </c>
      <c r="H650" s="6">
        <v>31.97529</v>
      </c>
      <c r="I650" s="6">
        <v>215.42229999999998</v>
      </c>
      <c r="J650" s="31">
        <v>24768.223912999994</v>
      </c>
      <c r="L650" s="114"/>
      <c r="M650" s="114"/>
      <c r="N650" s="114"/>
      <c r="O650" s="114"/>
      <c r="P650" s="114"/>
    </row>
    <row r="651" spans="2:16" ht="12.75">
      <c r="B651" s="30">
        <v>38808</v>
      </c>
      <c r="C651" s="31">
        <v>22498.9</v>
      </c>
      <c r="D651" s="31">
        <v>43.75697</v>
      </c>
      <c r="E651" s="6">
        <v>4227.68469</v>
      </c>
      <c r="F651" s="6">
        <v>0</v>
      </c>
      <c r="G651" s="6">
        <v>4043.8398700000002</v>
      </c>
      <c r="H651" s="6">
        <v>29.995969999999996</v>
      </c>
      <c r="I651" s="6">
        <v>434.0746</v>
      </c>
      <c r="J651" s="31">
        <v>31278.252099999998</v>
      </c>
      <c r="L651" s="114"/>
      <c r="M651" s="114"/>
      <c r="N651" s="114"/>
      <c r="O651" s="114"/>
      <c r="P651" s="114"/>
    </row>
    <row r="652" spans="2:16" ht="12.75">
      <c r="B652" s="30">
        <v>38838</v>
      </c>
      <c r="C652" s="31">
        <v>16797.746</v>
      </c>
      <c r="D652" s="31">
        <v>32.140818</v>
      </c>
      <c r="E652" s="6">
        <v>3950.56696</v>
      </c>
      <c r="F652" s="6">
        <v>0</v>
      </c>
      <c r="G652" s="6">
        <v>5188.44759</v>
      </c>
      <c r="H652" s="6">
        <v>34.137800000000006</v>
      </c>
      <c r="I652" s="6">
        <v>760.80512</v>
      </c>
      <c r="J652" s="31">
        <v>26763.844288</v>
      </c>
      <c r="L652" s="114"/>
      <c r="M652" s="114"/>
      <c r="N652" s="114"/>
      <c r="O652" s="114"/>
      <c r="P652" s="114"/>
    </row>
    <row r="653" spans="2:16" ht="12.75">
      <c r="B653" s="30">
        <v>38869</v>
      </c>
      <c r="C653" s="31">
        <v>11701.367</v>
      </c>
      <c r="D653" s="31">
        <v>33.944922</v>
      </c>
      <c r="E653" s="6">
        <v>3788.52</v>
      </c>
      <c r="F653" s="6">
        <v>0</v>
      </c>
      <c r="G653" s="6">
        <v>3545.6717699999995</v>
      </c>
      <c r="H653" s="6">
        <v>32.30333</v>
      </c>
      <c r="I653" s="6">
        <v>236.99975999999998</v>
      </c>
      <c r="J653" s="31">
        <v>19338.806782</v>
      </c>
      <c r="L653" s="114"/>
      <c r="M653" s="114"/>
      <c r="N653" s="114"/>
      <c r="O653" s="114"/>
      <c r="P653" s="114"/>
    </row>
    <row r="654" spans="2:16" ht="12.75">
      <c r="B654" s="30">
        <v>38899</v>
      </c>
      <c r="C654" s="31">
        <v>10663.351</v>
      </c>
      <c r="D654" s="31">
        <v>29.736206</v>
      </c>
      <c r="E654" s="6">
        <v>4099.2433200000005</v>
      </c>
      <c r="F654" s="6">
        <v>0</v>
      </c>
      <c r="G654" s="6">
        <v>2735</v>
      </c>
      <c r="H654" s="6">
        <v>34.65458</v>
      </c>
      <c r="I654" s="6">
        <v>449.78568999999993</v>
      </c>
      <c r="J654" s="31">
        <v>18011.770796</v>
      </c>
      <c r="L654" s="114"/>
      <c r="M654" s="114"/>
      <c r="N654" s="114"/>
      <c r="O654" s="114"/>
      <c r="P654" s="114"/>
    </row>
    <row r="655" spans="2:16" ht="12.75">
      <c r="B655" s="30">
        <v>38930</v>
      </c>
      <c r="C655" s="31">
        <v>10981.333</v>
      </c>
      <c r="D655" s="31">
        <v>28.576967</v>
      </c>
      <c r="E655" s="6">
        <v>4349.985320000001</v>
      </c>
      <c r="F655" s="6">
        <v>0</v>
      </c>
      <c r="G655" s="6">
        <v>3234.65548</v>
      </c>
      <c r="H655" s="6">
        <v>30.17764</v>
      </c>
      <c r="I655" s="6">
        <v>277.15017</v>
      </c>
      <c r="J655" s="31">
        <v>18901.878577000007</v>
      </c>
      <c r="L655" s="114"/>
      <c r="M655" s="114"/>
      <c r="N655" s="114"/>
      <c r="O655" s="114"/>
      <c r="P655" s="114"/>
    </row>
    <row r="656" spans="2:16" ht="12.75">
      <c r="B656" s="30">
        <v>38961</v>
      </c>
      <c r="C656" s="31">
        <v>10898.483</v>
      </c>
      <c r="D656" s="31">
        <v>29.217648</v>
      </c>
      <c r="E656" s="6">
        <v>4441.54601</v>
      </c>
      <c r="F656" s="6">
        <v>0</v>
      </c>
      <c r="G656" s="6">
        <v>3573.16804</v>
      </c>
      <c r="H656" s="6">
        <v>33.28216</v>
      </c>
      <c r="I656" s="6">
        <v>255.76603000000003</v>
      </c>
      <c r="J656" s="31">
        <v>19231.462888</v>
      </c>
      <c r="L656" s="114"/>
      <c r="M656" s="114"/>
      <c r="N656" s="114"/>
      <c r="O656" s="114"/>
      <c r="P656" s="114"/>
    </row>
    <row r="657" spans="2:16" ht="12.75">
      <c r="B657" s="30">
        <v>38991</v>
      </c>
      <c r="C657" s="31">
        <v>12326.166</v>
      </c>
      <c r="D657" s="31">
        <v>25.733506</v>
      </c>
      <c r="E657" s="6">
        <v>4093</v>
      </c>
      <c r="F657" s="6">
        <v>0</v>
      </c>
      <c r="G657" s="6">
        <v>3647</v>
      </c>
      <c r="H657" s="6">
        <v>30</v>
      </c>
      <c r="I657" s="6">
        <v>155</v>
      </c>
      <c r="J657" s="31">
        <v>20276.899506</v>
      </c>
      <c r="L657" s="114"/>
      <c r="M657" s="114"/>
      <c r="N657" s="114"/>
      <c r="O657" s="114"/>
      <c r="P657" s="114"/>
    </row>
    <row r="658" spans="2:16" ht="12.75">
      <c r="B658" s="30">
        <v>39022</v>
      </c>
      <c r="C658" s="31">
        <v>13284.038</v>
      </c>
      <c r="D658" s="31">
        <v>23.863694</v>
      </c>
      <c r="E658" s="6">
        <v>4170</v>
      </c>
      <c r="F658" s="6">
        <v>0</v>
      </c>
      <c r="G658" s="6">
        <v>4456</v>
      </c>
      <c r="H658" s="6">
        <v>29</v>
      </c>
      <c r="I658" s="6">
        <v>502</v>
      </c>
      <c r="J658" s="31">
        <v>22464.901694</v>
      </c>
      <c r="L658" s="114"/>
      <c r="M658" s="114"/>
      <c r="N658" s="114"/>
      <c r="O658" s="114"/>
      <c r="P658" s="114"/>
    </row>
    <row r="659" spans="2:16" ht="12.75">
      <c r="B659" s="30">
        <v>39052</v>
      </c>
      <c r="C659" s="31">
        <v>19863.274</v>
      </c>
      <c r="D659" s="31">
        <v>35.645465</v>
      </c>
      <c r="E659" s="6">
        <v>5529</v>
      </c>
      <c r="F659" s="6">
        <v>0</v>
      </c>
      <c r="G659" s="6">
        <v>7307</v>
      </c>
      <c r="H659" s="6">
        <v>40</v>
      </c>
      <c r="I659" s="6">
        <v>292</v>
      </c>
      <c r="J659" s="31">
        <v>33066.919465</v>
      </c>
      <c r="L659" s="114"/>
      <c r="M659" s="114"/>
      <c r="N659" s="114"/>
      <c r="O659" s="114"/>
      <c r="P659" s="114"/>
    </row>
    <row r="660" spans="2:16" ht="12.75">
      <c r="B660" s="30">
        <v>39083</v>
      </c>
      <c r="C660" s="31">
        <v>22029.062</v>
      </c>
      <c r="D660" s="31">
        <v>23.409995</v>
      </c>
      <c r="E660" s="6">
        <v>4580</v>
      </c>
      <c r="F660" s="6">
        <v>0</v>
      </c>
      <c r="G660" s="6">
        <v>5111</v>
      </c>
      <c r="H660" s="6">
        <v>41</v>
      </c>
      <c r="I660" s="6">
        <v>254</v>
      </c>
      <c r="J660" s="31">
        <v>32038.471995000004</v>
      </c>
      <c r="L660" s="114"/>
      <c r="M660" s="114"/>
      <c r="N660" s="114"/>
      <c r="O660" s="114"/>
      <c r="P660" s="114"/>
    </row>
    <row r="661" spans="2:16" ht="12.75">
      <c r="B661" s="30">
        <v>39114</v>
      </c>
      <c r="C661" s="31">
        <v>24149.535</v>
      </c>
      <c r="D661" s="31">
        <v>21.254682</v>
      </c>
      <c r="E661" s="6">
        <v>4741</v>
      </c>
      <c r="F661" s="6">
        <v>0</v>
      </c>
      <c r="G661" s="6">
        <v>5870</v>
      </c>
      <c r="H661" s="6">
        <v>30</v>
      </c>
      <c r="I661" s="6">
        <v>181</v>
      </c>
      <c r="J661" s="31">
        <f aca="true" t="shared" si="57" ref="J661:J698">SUM(C661:I661)</f>
        <v>34992.789682</v>
      </c>
      <c r="L661" s="114"/>
      <c r="M661" s="114"/>
      <c r="N661" s="114"/>
      <c r="O661" s="114"/>
      <c r="P661" s="114"/>
    </row>
    <row r="662" spans="2:17" ht="12.75">
      <c r="B662" s="30">
        <v>39142</v>
      </c>
      <c r="C662" s="31">
        <v>19457.243</v>
      </c>
      <c r="D662" s="31">
        <v>22.08583</v>
      </c>
      <c r="E662" s="6">
        <v>4470</v>
      </c>
      <c r="F662" s="6">
        <v>0</v>
      </c>
      <c r="G662" s="6">
        <v>5495</v>
      </c>
      <c r="H662" s="6">
        <v>33</v>
      </c>
      <c r="I662" s="6">
        <v>587</v>
      </c>
      <c r="J662" s="31">
        <f t="shared" si="57"/>
        <v>30064.32883</v>
      </c>
      <c r="L662" s="114"/>
      <c r="M662" s="114"/>
      <c r="N662" s="114"/>
      <c r="O662" s="114"/>
      <c r="P662" s="114"/>
      <c r="Q662" s="113"/>
    </row>
    <row r="663" spans="2:17" ht="12.75">
      <c r="B663" s="30">
        <v>39173</v>
      </c>
      <c r="C663" s="31">
        <v>26382.264</v>
      </c>
      <c r="D663" s="31">
        <v>28.599156</v>
      </c>
      <c r="E663" s="6">
        <v>5005.664760000001</v>
      </c>
      <c r="F663" s="6">
        <v>0</v>
      </c>
      <c r="G663" s="6">
        <v>7066.49048</v>
      </c>
      <c r="H663" s="6">
        <v>26.58146</v>
      </c>
      <c r="I663" s="6">
        <v>537.2975600000001</v>
      </c>
      <c r="J663" s="31">
        <f t="shared" si="57"/>
        <v>39046.897416</v>
      </c>
      <c r="L663" s="114"/>
      <c r="M663" s="114"/>
      <c r="N663" s="114"/>
      <c r="O663" s="114"/>
      <c r="P663" s="114"/>
      <c r="Q663" s="113"/>
    </row>
    <row r="664" spans="2:17" ht="12.75">
      <c r="B664" s="30">
        <v>39203</v>
      </c>
      <c r="C664" s="31">
        <v>16932.945</v>
      </c>
      <c r="D664" s="31">
        <v>21.109377</v>
      </c>
      <c r="E664" s="6">
        <v>4719.31488</v>
      </c>
      <c r="F664" s="6">
        <v>0</v>
      </c>
      <c r="G664" s="6">
        <v>5320.733429999999</v>
      </c>
      <c r="H664" s="6">
        <v>33.12921</v>
      </c>
      <c r="I664" s="6">
        <v>242.70116000000004</v>
      </c>
      <c r="J664" s="31">
        <f t="shared" si="57"/>
        <v>27269.933057</v>
      </c>
      <c r="L664" s="114"/>
      <c r="M664" s="114"/>
      <c r="N664" s="114"/>
      <c r="O664" s="114"/>
      <c r="P664" s="114"/>
      <c r="Q664" s="113"/>
    </row>
    <row r="665" spans="2:17" ht="12.75">
      <c r="B665" s="30">
        <v>39234</v>
      </c>
      <c r="C665" s="31">
        <v>15140.855</v>
      </c>
      <c r="D665" s="31">
        <v>23.867744</v>
      </c>
      <c r="E665" s="6">
        <v>4858.47757</v>
      </c>
      <c r="F665" s="6">
        <v>0</v>
      </c>
      <c r="G665" s="6">
        <v>5407.80329</v>
      </c>
      <c r="H665" s="6">
        <v>29.128870000000003</v>
      </c>
      <c r="I665" s="6">
        <v>616.17488</v>
      </c>
      <c r="J665" s="31">
        <f t="shared" si="57"/>
        <v>26076.307353999997</v>
      </c>
      <c r="L665" s="114"/>
      <c r="M665" s="114"/>
      <c r="N665" s="114"/>
      <c r="O665" s="114"/>
      <c r="P665" s="114"/>
      <c r="Q665" s="113"/>
    </row>
    <row r="666" spans="2:17" ht="12.75">
      <c r="B666" s="30">
        <v>39264</v>
      </c>
      <c r="C666" s="31">
        <v>18170.72</v>
      </c>
      <c r="D666" s="31">
        <v>24.921637</v>
      </c>
      <c r="E666" s="6">
        <v>4575.46523</v>
      </c>
      <c r="F666" s="6">
        <v>0</v>
      </c>
      <c r="G666" s="6">
        <v>4600.301780000001</v>
      </c>
      <c r="H666" s="6">
        <v>31.46013</v>
      </c>
      <c r="I666" s="6">
        <v>236.14804</v>
      </c>
      <c r="J666" s="31">
        <f t="shared" si="57"/>
        <v>27639.016817000003</v>
      </c>
      <c r="L666" s="114"/>
      <c r="M666" s="114"/>
      <c r="N666" s="114"/>
      <c r="O666" s="114"/>
      <c r="P666" s="114"/>
      <c r="Q666" s="113"/>
    </row>
    <row r="667" spans="2:17" ht="12.75">
      <c r="B667" s="30">
        <v>39295</v>
      </c>
      <c r="C667" s="31">
        <v>16212.067</v>
      </c>
      <c r="D667" s="31">
        <v>21.781332</v>
      </c>
      <c r="E667" s="6">
        <v>4708.543009999999</v>
      </c>
      <c r="F667" s="6">
        <v>0</v>
      </c>
      <c r="G667" s="6">
        <v>3860.6739199999997</v>
      </c>
      <c r="H667" s="6">
        <v>28.53946</v>
      </c>
      <c r="I667" s="6">
        <v>594.51809</v>
      </c>
      <c r="J667" s="31">
        <f t="shared" si="57"/>
        <v>25426.122812</v>
      </c>
      <c r="L667" s="114"/>
      <c r="M667" s="114"/>
      <c r="N667" s="114"/>
      <c r="O667" s="114"/>
      <c r="P667" s="114"/>
      <c r="Q667" s="113"/>
    </row>
    <row r="668" spans="2:16" ht="12.75">
      <c r="B668" s="30">
        <v>39326</v>
      </c>
      <c r="C668" s="31">
        <v>16853.913</v>
      </c>
      <c r="D668" s="31">
        <v>19.1844</v>
      </c>
      <c r="E668" s="6">
        <v>5031.59219</v>
      </c>
      <c r="F668" s="6">
        <v>0</v>
      </c>
      <c r="G668" s="6">
        <v>3707.9609100000002</v>
      </c>
      <c r="H668" s="6">
        <v>29.324870000000004</v>
      </c>
      <c r="I668" s="6">
        <v>216.74488</v>
      </c>
      <c r="J668" s="31">
        <f t="shared" si="57"/>
        <v>25858.72025</v>
      </c>
      <c r="L668" s="114"/>
      <c r="M668" s="114"/>
      <c r="N668" s="114"/>
      <c r="O668" s="114"/>
      <c r="P668" s="114"/>
    </row>
    <row r="669" spans="2:16" ht="12.75">
      <c r="B669" s="30">
        <v>39356</v>
      </c>
      <c r="C669" s="31">
        <v>15337.316</v>
      </c>
      <c r="D669" s="31">
        <v>18.050845</v>
      </c>
      <c r="E669" s="6">
        <v>5154.80266</v>
      </c>
      <c r="F669" s="6">
        <v>0</v>
      </c>
      <c r="G669" s="6">
        <v>4548.55296</v>
      </c>
      <c r="H669" s="6">
        <v>31.77411</v>
      </c>
      <c r="I669" s="6">
        <v>186.67432</v>
      </c>
      <c r="J669" s="31">
        <f t="shared" si="57"/>
        <v>25277.170895</v>
      </c>
      <c r="L669" s="114"/>
      <c r="M669" s="114"/>
      <c r="N669" s="114"/>
      <c r="O669" s="114"/>
      <c r="P669" s="114"/>
    </row>
    <row r="670" spans="2:16" ht="12.75">
      <c r="B670" s="30">
        <v>39387</v>
      </c>
      <c r="C670" s="31">
        <v>15130.774</v>
      </c>
      <c r="D670" s="31">
        <v>24.241111</v>
      </c>
      <c r="E670" s="6">
        <v>5185.64704</v>
      </c>
      <c r="F670" s="6">
        <v>0</v>
      </c>
      <c r="G670" s="6">
        <v>5312.83628</v>
      </c>
      <c r="H670" s="6">
        <v>32.09589</v>
      </c>
      <c r="I670" s="6">
        <v>513.63261</v>
      </c>
      <c r="J670" s="31">
        <f t="shared" si="57"/>
        <v>26199.226930999997</v>
      </c>
      <c r="L670" s="114"/>
      <c r="M670" s="114"/>
      <c r="N670" s="114"/>
      <c r="O670" s="114"/>
      <c r="P670" s="114"/>
    </row>
    <row r="671" spans="2:16" ht="12.75">
      <c r="B671" s="30">
        <v>39417</v>
      </c>
      <c r="C671" s="31">
        <v>14000.767</v>
      </c>
      <c r="D671" s="31">
        <v>33.187018</v>
      </c>
      <c r="E671" s="6">
        <v>6731.403</v>
      </c>
      <c r="F671" s="6">
        <v>0</v>
      </c>
      <c r="G671" s="6">
        <v>8751.07113</v>
      </c>
      <c r="H671" s="6">
        <v>34.99596</v>
      </c>
      <c r="I671" s="6">
        <v>1631.019</v>
      </c>
      <c r="J671" s="31">
        <f t="shared" si="57"/>
        <v>31182.443108000003</v>
      </c>
      <c r="L671" s="114"/>
      <c r="M671" s="114"/>
      <c r="N671" s="114"/>
      <c r="O671" s="114"/>
      <c r="P671" s="114"/>
    </row>
    <row r="672" spans="2:16" ht="12.75">
      <c r="B672" s="30">
        <v>39448</v>
      </c>
      <c r="C672" s="31">
        <v>24225.75</v>
      </c>
      <c r="D672" s="31">
        <v>17.176955</v>
      </c>
      <c r="E672" s="6">
        <v>5704.458390000001</v>
      </c>
      <c r="F672" s="6">
        <v>0</v>
      </c>
      <c r="G672" s="6">
        <v>7914.106460000001</v>
      </c>
      <c r="H672" s="6">
        <v>31.67736</v>
      </c>
      <c r="I672" s="6">
        <v>1103.0834</v>
      </c>
      <c r="J672" s="31">
        <f t="shared" si="57"/>
        <v>38996.252565</v>
      </c>
      <c r="L672" s="114"/>
      <c r="M672" s="114"/>
      <c r="N672" s="114"/>
      <c r="O672" s="114"/>
      <c r="P672" s="114"/>
    </row>
    <row r="673" spans="2:16" ht="12.75">
      <c r="B673" s="30">
        <v>39479</v>
      </c>
      <c r="C673" s="31">
        <v>22281.087</v>
      </c>
      <c r="D673" s="31">
        <v>18.331848</v>
      </c>
      <c r="E673" s="6">
        <v>5214.10819</v>
      </c>
      <c r="F673" s="6">
        <v>0</v>
      </c>
      <c r="G673" s="6">
        <v>7695.09155</v>
      </c>
      <c r="H673" s="6">
        <v>34.20159</v>
      </c>
      <c r="I673" s="6">
        <v>235.97531</v>
      </c>
      <c r="J673" s="31">
        <f t="shared" si="57"/>
        <v>35478.795487999996</v>
      </c>
      <c r="L673" s="114"/>
      <c r="M673" s="114"/>
      <c r="N673" s="114"/>
      <c r="O673" s="114"/>
      <c r="P673" s="114"/>
    </row>
    <row r="674" spans="2:16" ht="12.75">
      <c r="B674" s="30">
        <v>39508</v>
      </c>
      <c r="C674" s="31">
        <v>18477.29</v>
      </c>
      <c r="D674" s="31">
        <v>18.690217</v>
      </c>
      <c r="E674" s="6">
        <v>5970.887</v>
      </c>
      <c r="F674" s="6">
        <v>0</v>
      </c>
      <c r="G674" s="6">
        <v>6179.21229</v>
      </c>
      <c r="H674" s="6">
        <v>38.31425</v>
      </c>
      <c r="I674" s="6">
        <v>656.5757600000001</v>
      </c>
      <c r="J674" s="31">
        <f t="shared" si="57"/>
        <v>31340.969516999998</v>
      </c>
      <c r="L674" s="114"/>
      <c r="M674" s="114"/>
      <c r="N674" s="114"/>
      <c r="O674" s="114"/>
      <c r="P674" s="114"/>
    </row>
    <row r="675" spans="2:16" ht="12.75">
      <c r="B675" s="30">
        <v>39539</v>
      </c>
      <c r="C675" s="31">
        <v>26847.609</v>
      </c>
      <c r="D675" s="31">
        <v>21.514084</v>
      </c>
      <c r="E675" s="6">
        <v>6013.88209</v>
      </c>
      <c r="F675" s="6">
        <v>0</v>
      </c>
      <c r="G675" s="6">
        <v>9503.67101</v>
      </c>
      <c r="H675" s="6">
        <v>45.89437</v>
      </c>
      <c r="I675" s="6">
        <v>414.332</v>
      </c>
      <c r="J675" s="31">
        <f t="shared" si="57"/>
        <v>42846.902554</v>
      </c>
      <c r="L675" s="114"/>
      <c r="M675" s="114"/>
      <c r="N675" s="114"/>
      <c r="O675" s="114"/>
      <c r="P675" s="114"/>
    </row>
    <row r="676" spans="2:16" ht="12.75">
      <c r="B676" s="30">
        <v>39569</v>
      </c>
      <c r="C676" s="31">
        <v>17049.175</v>
      </c>
      <c r="D676" s="31">
        <v>20.017497</v>
      </c>
      <c r="E676" s="6">
        <v>5442.06392</v>
      </c>
      <c r="F676" s="6">
        <v>0</v>
      </c>
      <c r="G676" s="6">
        <v>6443.55075</v>
      </c>
      <c r="H676" s="6">
        <v>33.86968</v>
      </c>
      <c r="I676" s="6">
        <v>291.88057000000003</v>
      </c>
      <c r="J676" s="31">
        <f t="shared" si="57"/>
        <v>29280.557417</v>
      </c>
      <c r="L676" s="114"/>
      <c r="M676" s="114"/>
      <c r="N676" s="114"/>
      <c r="O676" s="114"/>
      <c r="P676" s="114"/>
    </row>
    <row r="677" spans="2:16" ht="12.75">
      <c r="B677" s="30">
        <v>39600</v>
      </c>
      <c r="C677" s="31">
        <v>13628.332</v>
      </c>
      <c r="D677" s="31">
        <v>17.440345</v>
      </c>
      <c r="E677" s="6">
        <v>5528.7061699999995</v>
      </c>
      <c r="F677" s="6">
        <v>0</v>
      </c>
      <c r="G677" s="6">
        <v>6526.8476</v>
      </c>
      <c r="H677" s="6">
        <v>33.09138000000001</v>
      </c>
      <c r="I677" s="6">
        <v>232.82556999999997</v>
      </c>
      <c r="J677" s="31">
        <f t="shared" si="57"/>
        <v>25967.243065000006</v>
      </c>
      <c r="L677" s="114"/>
      <c r="M677" s="114"/>
      <c r="N677" s="114"/>
      <c r="O677" s="114"/>
      <c r="P677" s="114"/>
    </row>
    <row r="678" spans="2:16" ht="12.75">
      <c r="B678" s="30">
        <v>39630</v>
      </c>
      <c r="C678" s="31">
        <v>16329.286</v>
      </c>
      <c r="D678" s="31">
        <v>30.423687</v>
      </c>
      <c r="E678" s="6">
        <v>7685.57785</v>
      </c>
      <c r="F678" s="6">
        <v>0</v>
      </c>
      <c r="G678" s="6">
        <v>7887.11659</v>
      </c>
      <c r="H678" s="6">
        <v>34.29762</v>
      </c>
      <c r="I678" s="6">
        <v>362.70753</v>
      </c>
      <c r="J678" s="31">
        <f t="shared" si="57"/>
        <v>32329.409277000002</v>
      </c>
      <c r="L678" s="114"/>
      <c r="M678" s="114"/>
      <c r="N678" s="114"/>
      <c r="O678" s="114"/>
      <c r="P678" s="114"/>
    </row>
    <row r="679" spans="2:16" ht="12.75">
      <c r="B679" s="30">
        <v>39661</v>
      </c>
      <c r="C679" s="31">
        <v>12498.928</v>
      </c>
      <c r="D679" s="31">
        <v>19.290273</v>
      </c>
      <c r="E679" s="6">
        <v>5629.4174</v>
      </c>
      <c r="F679" s="6">
        <v>0</v>
      </c>
      <c r="G679" s="6">
        <v>6467.29849</v>
      </c>
      <c r="H679" s="6">
        <v>29.45439</v>
      </c>
      <c r="I679" s="6">
        <v>1286.81854</v>
      </c>
      <c r="J679" s="31">
        <f t="shared" si="57"/>
        <v>25931.207093</v>
      </c>
      <c r="L679" s="114"/>
      <c r="M679" s="114"/>
      <c r="N679" s="114"/>
      <c r="O679" s="114"/>
      <c r="P679" s="114"/>
    </row>
    <row r="680" spans="2:16" ht="12.75">
      <c r="B680" s="30">
        <v>39692</v>
      </c>
      <c r="C680" s="31">
        <v>12949.667</v>
      </c>
      <c r="D680" s="31">
        <v>17.830601</v>
      </c>
      <c r="E680" s="6">
        <v>5721.99406</v>
      </c>
      <c r="F680" s="6">
        <v>0</v>
      </c>
      <c r="G680" s="6">
        <v>7109.56142</v>
      </c>
      <c r="H680" s="6">
        <v>33.64631</v>
      </c>
      <c r="I680" s="6">
        <v>430.67477</v>
      </c>
      <c r="J680" s="31">
        <f t="shared" si="57"/>
        <v>26263.374161</v>
      </c>
      <c r="L680" s="114"/>
      <c r="M680" s="114"/>
      <c r="N680" s="114"/>
      <c r="O680" s="114"/>
      <c r="P680" s="114"/>
    </row>
    <row r="681" spans="2:16" ht="12.75">
      <c r="B681" s="30">
        <v>39722</v>
      </c>
      <c r="C681" s="31">
        <v>12655.644</v>
      </c>
      <c r="D681" s="31">
        <v>20.607345</v>
      </c>
      <c r="E681" s="6">
        <v>5962.473359999999</v>
      </c>
      <c r="F681" s="6">
        <v>0</v>
      </c>
      <c r="G681" s="6">
        <v>5582.06317</v>
      </c>
      <c r="H681" s="6">
        <v>28.995440000000002</v>
      </c>
      <c r="I681" s="6">
        <v>205.55867</v>
      </c>
      <c r="J681" s="31">
        <f t="shared" si="57"/>
        <v>24455.341985</v>
      </c>
      <c r="L681" s="114"/>
      <c r="M681" s="114"/>
      <c r="N681" s="114"/>
      <c r="O681" s="114"/>
      <c r="P681" s="114"/>
    </row>
    <row r="682" spans="2:16" ht="12.75">
      <c r="B682" s="30">
        <v>39753</v>
      </c>
      <c r="C682" s="31">
        <v>11154.623</v>
      </c>
      <c r="D682" s="31">
        <v>19.169273</v>
      </c>
      <c r="E682" s="6">
        <v>6012.51084</v>
      </c>
      <c r="F682" s="6">
        <v>0</v>
      </c>
      <c r="G682" s="6">
        <v>6919.356610000001</v>
      </c>
      <c r="H682" s="6">
        <v>30.55901</v>
      </c>
      <c r="I682" s="6">
        <v>258.05794000000003</v>
      </c>
      <c r="J682" s="31">
        <f t="shared" si="57"/>
        <v>24394.276672999997</v>
      </c>
      <c r="L682" s="114"/>
      <c r="M682" s="114"/>
      <c r="N682" s="114"/>
      <c r="O682" s="114"/>
      <c r="P682" s="114"/>
    </row>
    <row r="683" spans="2:16" ht="12.75">
      <c r="B683" s="30">
        <v>39783</v>
      </c>
      <c r="C683" s="31">
        <v>14487.408</v>
      </c>
      <c r="D683" s="31">
        <v>24</v>
      </c>
      <c r="E683" s="6">
        <v>7528.93919</v>
      </c>
      <c r="F683" s="6">
        <v>0</v>
      </c>
      <c r="G683" s="6">
        <v>10684.96174</v>
      </c>
      <c r="H683" s="6">
        <v>55.09149000000001</v>
      </c>
      <c r="I683" s="6">
        <v>835.8459200000001</v>
      </c>
      <c r="J683" s="31">
        <f t="shared" si="57"/>
        <v>33616.24634</v>
      </c>
      <c r="L683" s="114"/>
      <c r="M683" s="114"/>
      <c r="N683" s="114"/>
      <c r="O683" s="114"/>
      <c r="P683" s="114"/>
    </row>
    <row r="684" spans="2:16" ht="12.75">
      <c r="B684" s="30">
        <v>39814</v>
      </c>
      <c r="C684" s="31">
        <v>19994.099</v>
      </c>
      <c r="D684" s="31">
        <v>17.968562</v>
      </c>
      <c r="E684" s="6">
        <v>6253.2869</v>
      </c>
      <c r="F684" s="6">
        <v>0</v>
      </c>
      <c r="G684" s="6">
        <v>5897.69182</v>
      </c>
      <c r="H684" s="6">
        <v>44.2948</v>
      </c>
      <c r="I684" s="6">
        <v>1128.49496</v>
      </c>
      <c r="J684" s="31">
        <f t="shared" si="57"/>
        <v>33335.836041999995</v>
      </c>
      <c r="L684" s="114"/>
      <c r="M684" s="114"/>
      <c r="N684" s="114"/>
      <c r="O684" s="114"/>
      <c r="P684" s="114"/>
    </row>
    <row r="685" spans="2:16" ht="12.75">
      <c r="B685" s="30">
        <v>39845</v>
      </c>
      <c r="C685" s="31">
        <v>18835.06</v>
      </c>
      <c r="D685" s="31">
        <v>16.40703</v>
      </c>
      <c r="E685" s="6">
        <v>5848.63883</v>
      </c>
      <c r="F685" s="6">
        <v>0</v>
      </c>
      <c r="G685" s="6">
        <v>6155.38983</v>
      </c>
      <c r="H685" s="6">
        <v>41.825720000000004</v>
      </c>
      <c r="I685" s="6">
        <v>942.33327</v>
      </c>
      <c r="J685" s="31">
        <f t="shared" si="57"/>
        <v>31839.65468</v>
      </c>
      <c r="L685" s="114"/>
      <c r="M685" s="114"/>
      <c r="N685" s="114"/>
      <c r="O685" s="114"/>
      <c r="P685" s="114"/>
    </row>
    <row r="686" spans="2:16" ht="12.75">
      <c r="B686" s="30">
        <v>39873</v>
      </c>
      <c r="C686" s="31">
        <v>24388.338</v>
      </c>
      <c r="D686" s="31">
        <v>19.793636</v>
      </c>
      <c r="E686" s="6">
        <v>6243.63893</v>
      </c>
      <c r="F686" s="6">
        <v>0</v>
      </c>
      <c r="G686" s="6">
        <v>9060.10744</v>
      </c>
      <c r="H686" s="6">
        <v>27.73573</v>
      </c>
      <c r="I686" s="6">
        <v>964.40984</v>
      </c>
      <c r="J686" s="31">
        <f t="shared" si="57"/>
        <v>40704.023576</v>
      </c>
      <c r="L686" s="114"/>
      <c r="M686" s="114"/>
      <c r="N686" s="114"/>
      <c r="O686" s="114"/>
      <c r="P686" s="114"/>
    </row>
    <row r="687" spans="2:16" ht="12.75">
      <c r="B687" s="30">
        <v>39904</v>
      </c>
      <c r="C687" s="31">
        <v>30744.802</v>
      </c>
      <c r="D687" s="31">
        <v>46.661421</v>
      </c>
      <c r="E687" s="6">
        <v>6435.55629</v>
      </c>
      <c r="F687" s="6">
        <v>0</v>
      </c>
      <c r="G687" s="6">
        <v>8429.04285</v>
      </c>
      <c r="H687" s="6">
        <v>52.852830000000004</v>
      </c>
      <c r="I687" s="6">
        <v>1298.47585</v>
      </c>
      <c r="J687" s="31">
        <f t="shared" si="57"/>
        <v>47007.391241000005</v>
      </c>
      <c r="L687" s="114"/>
      <c r="M687" s="114"/>
      <c r="N687" s="114"/>
      <c r="O687" s="114"/>
      <c r="P687" s="114"/>
    </row>
    <row r="688" spans="2:16" ht="12.75">
      <c r="B688" s="30">
        <v>39934</v>
      </c>
      <c r="C688" s="31">
        <v>13562.011</v>
      </c>
      <c r="D688" s="31">
        <v>25.06513</v>
      </c>
      <c r="E688" s="6">
        <v>5890.215020000001</v>
      </c>
      <c r="F688" s="6">
        <v>0</v>
      </c>
      <c r="G688" s="6">
        <v>5683.2579000000005</v>
      </c>
      <c r="H688" s="6">
        <v>27.545269999999995</v>
      </c>
      <c r="I688" s="6">
        <v>1263.54436</v>
      </c>
      <c r="J688" s="31">
        <f t="shared" si="57"/>
        <v>26451.63868</v>
      </c>
      <c r="L688" s="114"/>
      <c r="M688" s="114"/>
      <c r="N688" s="114"/>
      <c r="O688" s="114"/>
      <c r="P688" s="114"/>
    </row>
    <row r="689" spans="2:16" ht="12.75">
      <c r="B689" s="30">
        <v>39965</v>
      </c>
      <c r="C689" s="31">
        <v>13720.26</v>
      </c>
      <c r="D689" s="31">
        <v>14.303604</v>
      </c>
      <c r="E689" s="6">
        <v>5945.20172</v>
      </c>
      <c r="F689" s="6">
        <v>0</v>
      </c>
      <c r="G689" s="6">
        <v>6663.97452</v>
      </c>
      <c r="H689" s="6">
        <v>27.58675</v>
      </c>
      <c r="I689" s="6">
        <v>679.4108600000001</v>
      </c>
      <c r="J689" s="31">
        <f t="shared" si="57"/>
        <v>27050.737454</v>
      </c>
      <c r="L689" s="114"/>
      <c r="M689" s="114"/>
      <c r="N689" s="114"/>
      <c r="O689" s="114"/>
      <c r="P689" s="114"/>
    </row>
    <row r="690" spans="2:16" ht="12.75">
      <c r="B690" s="30">
        <v>39995</v>
      </c>
      <c r="C690" s="31">
        <v>13113.878</v>
      </c>
      <c r="D690" s="31">
        <v>16.738612</v>
      </c>
      <c r="E690" s="31">
        <v>6168.16177</v>
      </c>
      <c r="F690" s="31">
        <v>0</v>
      </c>
      <c r="G690" s="31">
        <v>6261.866660000001</v>
      </c>
      <c r="H690" s="31">
        <v>31.305120000000002</v>
      </c>
      <c r="I690" s="31">
        <v>1249.94267</v>
      </c>
      <c r="J690" s="31">
        <f t="shared" si="57"/>
        <v>26841.892832</v>
      </c>
      <c r="L690" s="114"/>
      <c r="M690" s="114"/>
      <c r="N690" s="114"/>
      <c r="O690" s="114"/>
      <c r="P690" s="114"/>
    </row>
    <row r="691" spans="2:16" ht="12.75">
      <c r="B691" s="30">
        <v>40026</v>
      </c>
      <c r="C691" s="31">
        <v>12622.759</v>
      </c>
      <c r="D691" s="31">
        <v>14.611101</v>
      </c>
      <c r="E691" s="31">
        <v>5983.21753</v>
      </c>
      <c r="F691" s="31">
        <v>0</v>
      </c>
      <c r="G691" s="31">
        <v>5911.037899999999</v>
      </c>
      <c r="H691" s="31">
        <v>35.548759999999994</v>
      </c>
      <c r="I691" s="31">
        <v>707.2824499999999</v>
      </c>
      <c r="J691" s="31">
        <f t="shared" si="57"/>
        <v>25274.456741</v>
      </c>
      <c r="L691" s="114"/>
      <c r="M691" s="114"/>
      <c r="N691" s="114"/>
      <c r="O691" s="114"/>
      <c r="P691" s="114"/>
    </row>
    <row r="692" spans="2:16" ht="12.75">
      <c r="B692" s="30">
        <v>40057</v>
      </c>
      <c r="C692" s="31">
        <v>12700.812</v>
      </c>
      <c r="D692" s="31">
        <v>13.607867</v>
      </c>
      <c r="E692" s="31">
        <v>6264.21088</v>
      </c>
      <c r="F692" s="31">
        <v>0</v>
      </c>
      <c r="G692" s="31">
        <v>7269.36808</v>
      </c>
      <c r="H692" s="31">
        <v>30.17695</v>
      </c>
      <c r="I692" s="31">
        <v>725.45872</v>
      </c>
      <c r="J692" s="31">
        <f t="shared" si="57"/>
        <v>27003.634497</v>
      </c>
      <c r="L692" s="114"/>
      <c r="M692" s="114"/>
      <c r="N692" s="114"/>
      <c r="O692" s="114"/>
      <c r="P692" s="114"/>
    </row>
    <row r="693" spans="2:16" ht="12.75">
      <c r="B693" s="30">
        <v>40087</v>
      </c>
      <c r="C693" s="31">
        <v>16142.641</v>
      </c>
      <c r="D693" s="31">
        <v>25.516744</v>
      </c>
      <c r="E693" s="31">
        <v>6558.677009999999</v>
      </c>
      <c r="F693" s="31">
        <v>0</v>
      </c>
      <c r="G693" s="31">
        <v>9116.74612</v>
      </c>
      <c r="H693" s="31">
        <v>30.884970000000003</v>
      </c>
      <c r="I693" s="31">
        <v>993.96424</v>
      </c>
      <c r="J693" s="31">
        <f t="shared" si="57"/>
        <v>32868.430084</v>
      </c>
      <c r="L693" s="114"/>
      <c r="M693" s="114"/>
      <c r="N693" s="114"/>
      <c r="O693" s="114"/>
      <c r="P693" s="114"/>
    </row>
    <row r="694" spans="2:16" ht="12.75">
      <c r="B694" s="30">
        <v>40118</v>
      </c>
      <c r="C694" s="31">
        <v>13714.071</v>
      </c>
      <c r="D694" s="31">
        <v>19.552235</v>
      </c>
      <c r="E694" s="31">
        <v>6281.526809999999</v>
      </c>
      <c r="F694" s="31">
        <v>0</v>
      </c>
      <c r="G694" s="31">
        <v>7935.44606</v>
      </c>
      <c r="H694" s="31">
        <v>31.83123</v>
      </c>
      <c r="I694" s="31">
        <v>1499.57993</v>
      </c>
      <c r="J694" s="31">
        <f t="shared" si="57"/>
        <v>29482.007264999997</v>
      </c>
      <c r="L694" s="114"/>
      <c r="M694" s="114"/>
      <c r="N694" s="114"/>
      <c r="O694" s="114"/>
      <c r="P694" s="114"/>
    </row>
    <row r="695" spans="2:16" ht="12.75">
      <c r="B695" s="30">
        <v>40148</v>
      </c>
      <c r="C695" s="31">
        <v>15951.332</v>
      </c>
      <c r="D695" s="31">
        <v>12.3342</v>
      </c>
      <c r="E695" s="31">
        <v>9065.34921</v>
      </c>
      <c r="F695" s="31">
        <v>0</v>
      </c>
      <c r="G695" s="31">
        <v>12078.520359999999</v>
      </c>
      <c r="H695" s="31">
        <v>35.34158</v>
      </c>
      <c r="I695" s="31">
        <v>2039.93818</v>
      </c>
      <c r="J695" s="31">
        <f t="shared" si="57"/>
        <v>39182.81553</v>
      </c>
      <c r="L695" s="114"/>
      <c r="M695" s="114"/>
      <c r="N695" s="114"/>
      <c r="O695" s="114"/>
      <c r="P695" s="114"/>
    </row>
    <row r="696" spans="2:16" ht="12.75">
      <c r="B696" s="30">
        <v>40179</v>
      </c>
      <c r="C696" s="31">
        <v>23553.497</v>
      </c>
      <c r="D696" s="31">
        <v>14.796625</v>
      </c>
      <c r="E696" s="6">
        <v>6670.66432</v>
      </c>
      <c r="F696" s="6">
        <v>0</v>
      </c>
      <c r="G696" s="6">
        <v>7594.98002</v>
      </c>
      <c r="H696" s="6">
        <v>27.90022</v>
      </c>
      <c r="I696" s="6">
        <v>2395.78381</v>
      </c>
      <c r="J696" s="31">
        <f t="shared" si="57"/>
        <v>40257.621995</v>
      </c>
      <c r="L696" s="114"/>
      <c r="M696" s="114"/>
      <c r="N696" s="114"/>
      <c r="O696" s="114"/>
      <c r="P696" s="114"/>
    </row>
    <row r="697" spans="2:16" ht="12.75">
      <c r="B697" s="30">
        <v>40210</v>
      </c>
      <c r="C697" s="31">
        <v>20810.405</v>
      </c>
      <c r="D697" s="31">
        <v>10.719421</v>
      </c>
      <c r="E697" s="6">
        <v>6271.35451</v>
      </c>
      <c r="F697" s="6">
        <v>0</v>
      </c>
      <c r="G697" s="6">
        <v>10961.75589</v>
      </c>
      <c r="H697" s="6">
        <v>31.339620000000004</v>
      </c>
      <c r="I697" s="6">
        <v>3889.76322</v>
      </c>
      <c r="J697" s="31">
        <f t="shared" si="57"/>
        <v>41975.337661000005</v>
      </c>
      <c r="L697" s="114"/>
      <c r="M697" s="114"/>
      <c r="N697" s="114"/>
      <c r="O697" s="114"/>
      <c r="P697" s="114"/>
    </row>
    <row r="698" spans="2:16" ht="12.75">
      <c r="B698" s="30">
        <v>40238</v>
      </c>
      <c r="C698" s="31">
        <v>23567.404</v>
      </c>
      <c r="D698" s="31">
        <v>11.820213</v>
      </c>
      <c r="E698" s="6">
        <v>7215.09368</v>
      </c>
      <c r="F698" s="6">
        <v>0</v>
      </c>
      <c r="G698" s="6">
        <v>10168.788199999999</v>
      </c>
      <c r="H698" s="6">
        <v>28.90468</v>
      </c>
      <c r="I698" s="6">
        <v>2702.95023</v>
      </c>
      <c r="J698" s="31">
        <f t="shared" si="57"/>
        <v>43694.961003</v>
      </c>
      <c r="L698" s="114"/>
      <c r="M698" s="114"/>
      <c r="N698" s="114"/>
      <c r="O698" s="114"/>
      <c r="P698" s="114"/>
    </row>
    <row r="699" spans="2:16" ht="12.75">
      <c r="B699" s="30">
        <v>40269</v>
      </c>
      <c r="C699" s="31">
        <v>29181.854</v>
      </c>
      <c r="D699" s="31">
        <v>22.731485</v>
      </c>
      <c r="E699" s="6">
        <v>8203.498539999999</v>
      </c>
      <c r="F699" s="6">
        <v>0</v>
      </c>
      <c r="G699" s="6">
        <v>12281.95169</v>
      </c>
      <c r="H699" s="6">
        <v>36.49782</v>
      </c>
      <c r="I699" s="6">
        <v>5224.95845</v>
      </c>
      <c r="J699" s="31">
        <f aca="true" t="shared" si="58" ref="J699:J704">SUM(C699:I699)</f>
        <v>54951.49198499999</v>
      </c>
      <c r="L699" s="114"/>
      <c r="M699" s="114"/>
      <c r="N699" s="114"/>
      <c r="O699" s="114"/>
      <c r="P699" s="114"/>
    </row>
    <row r="700" spans="2:16" ht="12.75">
      <c r="B700" s="30">
        <v>40299</v>
      </c>
      <c r="C700" s="31">
        <v>21644.972</v>
      </c>
      <c r="D700" s="31">
        <v>14.416806</v>
      </c>
      <c r="E700" s="6">
        <v>7129.75369</v>
      </c>
      <c r="F700" s="6">
        <v>0</v>
      </c>
      <c r="G700" s="6">
        <v>12861.431190000001</v>
      </c>
      <c r="H700" s="6">
        <v>30.623160000000002</v>
      </c>
      <c r="I700" s="6">
        <v>1807.0563300000001</v>
      </c>
      <c r="J700" s="31">
        <f t="shared" si="58"/>
        <v>43488.253176000006</v>
      </c>
      <c r="L700" s="114"/>
      <c r="M700" s="114"/>
      <c r="N700" s="114"/>
      <c r="O700" s="114"/>
      <c r="P700" s="114"/>
    </row>
    <row r="701" spans="2:16" ht="12.75">
      <c r="B701" s="30">
        <v>40330</v>
      </c>
      <c r="C701" s="31">
        <v>16933.165</v>
      </c>
      <c r="D701" s="31">
        <v>12.911875</v>
      </c>
      <c r="E701" s="6">
        <v>7001.52112</v>
      </c>
      <c r="F701" s="6">
        <v>0</v>
      </c>
      <c r="G701" s="6">
        <v>10269.695609999999</v>
      </c>
      <c r="H701" s="6">
        <v>30.32577</v>
      </c>
      <c r="I701" s="6">
        <v>1461.21386</v>
      </c>
      <c r="J701" s="31">
        <f t="shared" si="58"/>
        <v>35708.833235000006</v>
      </c>
      <c r="L701" s="114"/>
      <c r="M701" s="114"/>
      <c r="N701" s="114"/>
      <c r="O701" s="114"/>
      <c r="P701" s="114"/>
    </row>
    <row r="702" spans="2:16" ht="12.75">
      <c r="B702" s="30">
        <v>40360</v>
      </c>
      <c r="C702" s="31">
        <v>16860.795000000002</v>
      </c>
      <c r="D702" s="31">
        <v>11.417881</v>
      </c>
      <c r="E702" s="6">
        <v>7786.821314</v>
      </c>
      <c r="F702" s="6">
        <v>0</v>
      </c>
      <c r="G702" s="6">
        <v>5036.776599999999</v>
      </c>
      <c r="H702" s="6">
        <v>33.085025</v>
      </c>
      <c r="I702" s="6">
        <v>862.9997020000001</v>
      </c>
      <c r="J702" s="31">
        <f t="shared" si="58"/>
        <v>30591.895522000006</v>
      </c>
      <c r="L702" s="114"/>
      <c r="M702" s="114"/>
      <c r="N702" s="114"/>
      <c r="O702" s="114"/>
      <c r="P702" s="114"/>
    </row>
    <row r="703" spans="2:16" ht="12.75">
      <c r="B703" s="30">
        <v>40391</v>
      </c>
      <c r="C703" s="31">
        <v>19867.727</v>
      </c>
      <c r="D703" s="31">
        <v>13.403634</v>
      </c>
      <c r="E703" s="6">
        <v>8001.7562960000005</v>
      </c>
      <c r="F703" s="6">
        <v>0</v>
      </c>
      <c r="G703" s="6">
        <v>6121.720888999999</v>
      </c>
      <c r="H703" s="6">
        <v>28.948503000000002</v>
      </c>
      <c r="I703" s="6">
        <v>1147.686761</v>
      </c>
      <c r="J703" s="31">
        <f t="shared" si="58"/>
        <v>35181.243082999994</v>
      </c>
      <c r="L703" s="114"/>
      <c r="M703" s="114"/>
      <c r="N703" s="114"/>
      <c r="O703" s="114"/>
      <c r="P703" s="114"/>
    </row>
    <row r="704" spans="2:16" ht="12.75">
      <c r="B704" s="30">
        <v>40422</v>
      </c>
      <c r="C704" s="31">
        <v>17560.552</v>
      </c>
      <c r="D704" s="31">
        <v>13.286216</v>
      </c>
      <c r="E704" s="6">
        <v>8244.472538</v>
      </c>
      <c r="F704" s="6">
        <v>0</v>
      </c>
      <c r="G704" s="6">
        <v>5851.472384</v>
      </c>
      <c r="H704" s="6">
        <v>30.948927</v>
      </c>
      <c r="I704" s="6">
        <v>1363.574297</v>
      </c>
      <c r="J704" s="31">
        <f t="shared" si="58"/>
        <v>33064.306362</v>
      </c>
      <c r="L704" s="114"/>
      <c r="M704" s="114"/>
      <c r="N704" s="114"/>
      <c r="O704" s="114"/>
      <c r="P704" s="114"/>
    </row>
    <row r="705" spans="2:16" ht="12.75">
      <c r="B705" s="30">
        <v>40452</v>
      </c>
      <c r="C705" s="31">
        <v>19490.567</v>
      </c>
      <c r="D705" s="31">
        <v>10.9877</v>
      </c>
      <c r="E705" s="6">
        <v>8561.147989000001</v>
      </c>
      <c r="F705" s="6">
        <v>0</v>
      </c>
      <c r="G705" s="6">
        <v>6501.442221</v>
      </c>
      <c r="H705" s="6">
        <v>36.721611</v>
      </c>
      <c r="I705" s="6">
        <v>1358.962591</v>
      </c>
      <c r="J705" s="31">
        <f aca="true" t="shared" si="59" ref="J705:J713">SUM(C705:I705)</f>
        <v>35959.82911200001</v>
      </c>
      <c r="L705" s="114"/>
      <c r="M705" s="114"/>
      <c r="N705" s="114"/>
      <c r="O705" s="114"/>
      <c r="P705" s="114"/>
    </row>
    <row r="706" spans="2:16" ht="12.75">
      <c r="B706" s="30">
        <v>40483</v>
      </c>
      <c r="C706" s="31">
        <v>20892.047</v>
      </c>
      <c r="D706" s="31">
        <v>14.697669</v>
      </c>
      <c r="E706" s="6">
        <v>10066.411556</v>
      </c>
      <c r="F706" s="6">
        <v>0</v>
      </c>
      <c r="G706" s="6">
        <v>6612.99246</v>
      </c>
      <c r="H706" s="6">
        <v>38.573455</v>
      </c>
      <c r="I706" s="6">
        <v>2129.595456</v>
      </c>
      <c r="J706" s="31">
        <f t="shared" si="59"/>
        <v>39754.317596</v>
      </c>
      <c r="L706" s="114"/>
      <c r="M706" s="114"/>
      <c r="N706" s="114"/>
      <c r="O706" s="114"/>
      <c r="P706" s="114"/>
    </row>
    <row r="707" spans="2:16" ht="12.75">
      <c r="B707" s="30">
        <v>40513</v>
      </c>
      <c r="C707" s="31">
        <v>51902.324</v>
      </c>
      <c r="D707" s="31">
        <v>14.9747</v>
      </c>
      <c r="E707" s="6">
        <v>13670.725027</v>
      </c>
      <c r="F707" s="6">
        <v>0</v>
      </c>
      <c r="G707" s="6">
        <v>21071.349146</v>
      </c>
      <c r="H707" s="6">
        <v>51.615064</v>
      </c>
      <c r="I707" s="6">
        <v>4848.694992</v>
      </c>
      <c r="J707" s="31">
        <f t="shared" si="59"/>
        <v>91559.68292899999</v>
      </c>
      <c r="L707" s="114"/>
      <c r="M707" s="114"/>
      <c r="N707" s="114"/>
      <c r="O707" s="114"/>
      <c r="P707" s="114"/>
    </row>
    <row r="708" spans="2:16" ht="12.75">
      <c r="B708" s="30">
        <v>40544</v>
      </c>
      <c r="C708" s="31">
        <v>40533.818</v>
      </c>
      <c r="D708" s="31">
        <v>9.317372</v>
      </c>
      <c r="E708" s="6">
        <v>9625.896179</v>
      </c>
      <c r="F708" s="6">
        <v>0</v>
      </c>
      <c r="G708" s="6">
        <v>5677.970575</v>
      </c>
      <c r="H708" s="6">
        <v>28.19229</v>
      </c>
      <c r="I708" s="6">
        <v>2140.2054399999997</v>
      </c>
      <c r="J708" s="31">
        <f t="shared" si="59"/>
        <v>58015.39985599999</v>
      </c>
      <c r="L708" s="114"/>
      <c r="M708" s="114"/>
      <c r="N708" s="114"/>
      <c r="O708" s="114"/>
      <c r="P708" s="114"/>
    </row>
    <row r="709" spans="2:16" ht="12.75">
      <c r="B709" s="30">
        <v>40575</v>
      </c>
      <c r="C709" s="31">
        <v>18307.532</v>
      </c>
      <c r="D709" s="31">
        <v>11.649822</v>
      </c>
      <c r="E709" s="6">
        <v>8610.432183</v>
      </c>
      <c r="F709" s="6">
        <v>0</v>
      </c>
      <c r="G709" s="6">
        <v>4778.245247999999</v>
      </c>
      <c r="H709" s="6">
        <v>32.003909</v>
      </c>
      <c r="I709" s="6">
        <v>1644.2491979999998</v>
      </c>
      <c r="J709" s="31">
        <f t="shared" si="59"/>
        <v>33384.11236</v>
      </c>
      <c r="L709" s="114"/>
      <c r="M709" s="114"/>
      <c r="N709" s="114"/>
      <c r="O709" s="114"/>
      <c r="P709" s="114"/>
    </row>
    <row r="710" spans="2:16" ht="12.75">
      <c r="B710" s="30">
        <v>40603</v>
      </c>
      <c r="C710" s="31">
        <v>24610.775</v>
      </c>
      <c r="D710" s="31">
        <v>19.390426</v>
      </c>
      <c r="E710" s="6">
        <v>9452.974288000001</v>
      </c>
      <c r="F710" s="6">
        <v>0</v>
      </c>
      <c r="G710" s="6">
        <v>8084.811491</v>
      </c>
      <c r="H710" s="6">
        <v>29.882351000000003</v>
      </c>
      <c r="I710" s="6">
        <v>1868.7354280000002</v>
      </c>
      <c r="J710" s="31">
        <f t="shared" si="59"/>
        <v>44066.568984000005</v>
      </c>
      <c r="L710" s="114"/>
      <c r="M710" s="114"/>
      <c r="N710" s="114"/>
      <c r="O710" s="114"/>
      <c r="P710" s="114"/>
    </row>
    <row r="711" spans="2:16" ht="12.75">
      <c r="B711" s="30">
        <v>40634</v>
      </c>
      <c r="C711" s="31">
        <v>28550.601000000002</v>
      </c>
      <c r="D711" s="31">
        <v>13.153881</v>
      </c>
      <c r="E711" s="6">
        <v>7480.7461570000005</v>
      </c>
      <c r="F711" s="6">
        <v>0</v>
      </c>
      <c r="G711" s="6">
        <v>6794.891500999999</v>
      </c>
      <c r="H711" s="6">
        <v>70.131191</v>
      </c>
      <c r="I711" s="6">
        <v>1937.48981</v>
      </c>
      <c r="J711" s="31">
        <f t="shared" si="59"/>
        <v>44847.01354</v>
      </c>
      <c r="L711" s="114"/>
      <c r="M711" s="114"/>
      <c r="N711" s="114"/>
      <c r="O711" s="114"/>
      <c r="P711" s="114"/>
    </row>
    <row r="712" spans="2:16" ht="12.75">
      <c r="B712" s="30">
        <v>40664</v>
      </c>
      <c r="C712" s="31">
        <v>21766.464</v>
      </c>
      <c r="D712" s="31">
        <v>11.586747</v>
      </c>
      <c r="E712" s="6">
        <v>6487.4341</v>
      </c>
      <c r="F712" s="6">
        <v>0</v>
      </c>
      <c r="G712" s="6">
        <v>5587.626005000001</v>
      </c>
      <c r="H712" s="6">
        <v>38.38621799999999</v>
      </c>
      <c r="I712" s="6">
        <v>1769.5389160000002</v>
      </c>
      <c r="J712" s="31">
        <f t="shared" si="59"/>
        <v>35661.035985999995</v>
      </c>
      <c r="L712" s="114"/>
      <c r="M712" s="114"/>
      <c r="N712" s="114"/>
      <c r="O712" s="114"/>
      <c r="P712" s="114"/>
    </row>
    <row r="713" spans="2:16" ht="12.75">
      <c r="B713" s="30">
        <v>40695</v>
      </c>
      <c r="C713" s="31">
        <v>19767.707000000002</v>
      </c>
      <c r="D713" s="31">
        <v>16.840066</v>
      </c>
      <c r="E713" s="6">
        <v>6813.447867</v>
      </c>
      <c r="F713" s="6">
        <v>0</v>
      </c>
      <c r="G713" s="6">
        <v>4219.646065000001</v>
      </c>
      <c r="H713" s="6">
        <v>33.444509000000004</v>
      </c>
      <c r="I713" s="6">
        <v>1393.026544</v>
      </c>
      <c r="J713" s="31">
        <f t="shared" si="59"/>
        <v>32244.112051000004</v>
      </c>
      <c r="L713" s="114"/>
      <c r="M713" s="114"/>
      <c r="N713" s="114"/>
      <c r="O713" s="114"/>
      <c r="P713" s="114"/>
    </row>
    <row r="714" spans="2:16" ht="12.75">
      <c r="B714" s="30">
        <v>40725</v>
      </c>
      <c r="C714" s="31">
        <v>18069.895</v>
      </c>
      <c r="D714" s="31">
        <v>9.767087</v>
      </c>
      <c r="E714" s="6">
        <v>9889.100099000001</v>
      </c>
      <c r="F714" s="6">
        <v>0</v>
      </c>
      <c r="G714" s="6">
        <v>5316.829277</v>
      </c>
      <c r="H714" s="6">
        <v>46.210239</v>
      </c>
      <c r="I714" s="6">
        <v>1674.0809040000001</v>
      </c>
      <c r="J714" s="31">
        <f aca="true" t="shared" si="60" ref="J714:J719">SUM(C714:I714)</f>
        <v>35005.882606</v>
      </c>
      <c r="L714" s="114"/>
      <c r="M714" s="114"/>
      <c r="N714" s="114"/>
      <c r="O714" s="114"/>
      <c r="P714" s="114"/>
    </row>
    <row r="715" spans="2:16" ht="12.75">
      <c r="B715" s="30">
        <v>40756</v>
      </c>
      <c r="C715" s="31">
        <v>18002.9</v>
      </c>
      <c r="D715" s="31">
        <v>9.384712</v>
      </c>
      <c r="E715" s="6">
        <v>9993.050924000001</v>
      </c>
      <c r="F715" s="6">
        <v>0</v>
      </c>
      <c r="G715" s="6">
        <v>5601.078827</v>
      </c>
      <c r="H715" s="6">
        <v>32.065756</v>
      </c>
      <c r="I715" s="6">
        <v>2002.1693380000002</v>
      </c>
      <c r="J715" s="31">
        <f t="shared" si="60"/>
        <v>35640.649557000004</v>
      </c>
      <c r="L715" s="114"/>
      <c r="M715" s="114"/>
      <c r="N715" s="114"/>
      <c r="O715" s="114"/>
      <c r="P715" s="114"/>
    </row>
    <row r="716" spans="2:16" ht="12.75">
      <c r="B716" s="30">
        <v>40787</v>
      </c>
      <c r="C716" s="31">
        <v>17427.984</v>
      </c>
      <c r="D716" s="31">
        <v>10.3729</v>
      </c>
      <c r="E716" s="6">
        <v>9687.745568</v>
      </c>
      <c r="F716" s="6">
        <v>0</v>
      </c>
      <c r="G716" s="6">
        <v>6919.091623</v>
      </c>
      <c r="H716" s="6">
        <v>31.069238</v>
      </c>
      <c r="I716" s="6">
        <v>1370.795184</v>
      </c>
      <c r="J716" s="31">
        <f t="shared" si="60"/>
        <v>35447.058512999996</v>
      </c>
      <c r="L716" s="114"/>
      <c r="M716" s="114"/>
      <c r="N716" s="114"/>
      <c r="O716" s="114"/>
      <c r="P716" s="114"/>
    </row>
    <row r="717" spans="2:16" ht="12.75">
      <c r="B717" s="30">
        <v>40817</v>
      </c>
      <c r="C717" s="31">
        <v>17919.939000000002</v>
      </c>
      <c r="D717" s="31">
        <v>17.000216</v>
      </c>
      <c r="E717" s="6">
        <v>9901.917104</v>
      </c>
      <c r="F717" s="6">
        <v>0</v>
      </c>
      <c r="G717" s="6">
        <v>5074.851203</v>
      </c>
      <c r="H717" s="6">
        <v>37.079041</v>
      </c>
      <c r="I717" s="6">
        <v>1522.442845</v>
      </c>
      <c r="J717" s="31">
        <f t="shared" si="60"/>
        <v>34473.229409</v>
      </c>
      <c r="L717" s="114"/>
      <c r="M717" s="114"/>
      <c r="N717" s="114"/>
      <c r="O717" s="114"/>
      <c r="P717" s="114"/>
    </row>
    <row r="718" spans="2:16" ht="12.75">
      <c r="B718" s="30">
        <v>40848</v>
      </c>
      <c r="C718" s="31">
        <v>17557.527000000002</v>
      </c>
      <c r="D718" s="31">
        <v>12.288036</v>
      </c>
      <c r="E718" s="6">
        <v>10303.798067</v>
      </c>
      <c r="F718" s="6">
        <v>0</v>
      </c>
      <c r="G718" s="6">
        <v>5484.492457</v>
      </c>
      <c r="H718" s="6">
        <v>30.374588000000003</v>
      </c>
      <c r="I718" s="6">
        <v>1385.503768</v>
      </c>
      <c r="J718" s="31">
        <f t="shared" si="60"/>
        <v>34773.983916000005</v>
      </c>
      <c r="L718" s="114"/>
      <c r="M718" s="114"/>
      <c r="N718" s="114"/>
      <c r="O718" s="114"/>
      <c r="P718" s="114"/>
    </row>
    <row r="719" spans="2:16" ht="12.75">
      <c r="B719" s="30">
        <v>40878</v>
      </c>
      <c r="C719" s="31">
        <v>22807.784</v>
      </c>
      <c r="D719" s="31">
        <v>20.271355</v>
      </c>
      <c r="E719" s="6">
        <v>12787.255554</v>
      </c>
      <c r="F719" s="6">
        <v>0</v>
      </c>
      <c r="G719" s="6">
        <v>12696.061921</v>
      </c>
      <c r="H719" s="6">
        <v>37.739167</v>
      </c>
      <c r="I719" s="6">
        <v>4217.279063</v>
      </c>
      <c r="J719" s="31">
        <f t="shared" si="60"/>
        <v>52566.39106</v>
      </c>
      <c r="L719" s="114"/>
      <c r="M719" s="114"/>
      <c r="N719" s="114"/>
      <c r="O719" s="114"/>
      <c r="P719" s="114"/>
    </row>
    <row r="720" spans="2:16" ht="12.75">
      <c r="B720" s="30">
        <v>40909</v>
      </c>
      <c r="C720" s="31">
        <v>27683.525</v>
      </c>
      <c r="D720" s="31">
        <v>12.578642</v>
      </c>
      <c r="E720" s="6">
        <v>10659.293037000001</v>
      </c>
      <c r="F720" s="6">
        <v>0</v>
      </c>
      <c r="G720" s="6">
        <v>5838.158359</v>
      </c>
      <c r="H720" s="6">
        <v>37.227945999999996</v>
      </c>
      <c r="I720" s="6">
        <v>1705.771182</v>
      </c>
      <c r="J720" s="31">
        <f aca="true" t="shared" si="61" ref="J720:J725">SUM(C720:I720)</f>
        <v>45936.554166</v>
      </c>
      <c r="L720" s="114"/>
      <c r="M720" s="114"/>
      <c r="N720" s="114"/>
      <c r="O720" s="114"/>
      <c r="P720" s="114"/>
    </row>
    <row r="721" spans="2:16" ht="12.75">
      <c r="B721" s="30">
        <v>40940</v>
      </c>
      <c r="C721" s="31">
        <v>22279.487</v>
      </c>
      <c r="D721" s="31">
        <v>11.176482</v>
      </c>
      <c r="E721" s="6">
        <v>10273.373254999999</v>
      </c>
      <c r="F721" s="6">
        <v>0</v>
      </c>
      <c r="G721" s="6">
        <v>4925.808129</v>
      </c>
      <c r="H721" s="6">
        <v>34.993494999999996</v>
      </c>
      <c r="I721" s="6">
        <v>2170.482458</v>
      </c>
      <c r="J721" s="31">
        <f t="shared" si="61"/>
        <v>39695.320819</v>
      </c>
      <c r="L721" s="114"/>
      <c r="M721" s="114"/>
      <c r="N721" s="114"/>
      <c r="O721" s="114"/>
      <c r="P721" s="114"/>
    </row>
    <row r="722" spans="2:16" ht="12.75">
      <c r="B722" s="30">
        <v>40969</v>
      </c>
      <c r="C722" s="31">
        <v>25524.959</v>
      </c>
      <c r="D722" s="31">
        <v>14.647613</v>
      </c>
      <c r="E722" s="6">
        <v>11483.356805</v>
      </c>
      <c r="F722" s="6">
        <v>0</v>
      </c>
      <c r="G722" s="6">
        <v>6798.159512</v>
      </c>
      <c r="H722" s="6">
        <v>33.135505</v>
      </c>
      <c r="I722" s="6">
        <v>2845.414743</v>
      </c>
      <c r="J722" s="31">
        <f t="shared" si="61"/>
        <v>46699.673178</v>
      </c>
      <c r="L722" s="114"/>
      <c r="M722" s="114"/>
      <c r="N722" s="114"/>
      <c r="O722" s="114"/>
      <c r="P722" s="114"/>
    </row>
    <row r="723" spans="2:16" ht="12.75">
      <c r="B723" s="30">
        <v>41000</v>
      </c>
      <c r="C723" s="31">
        <v>29825.916</v>
      </c>
      <c r="D723" s="31">
        <v>15.773491</v>
      </c>
      <c r="E723" s="6">
        <v>11859.247774</v>
      </c>
      <c r="F723" s="6">
        <v>0</v>
      </c>
      <c r="G723" s="6">
        <v>6978.087455</v>
      </c>
      <c r="H723" s="6">
        <v>49.013312</v>
      </c>
      <c r="I723" s="6">
        <v>3163.7893030000005</v>
      </c>
      <c r="J723" s="31">
        <f t="shared" si="61"/>
        <v>51891.827335</v>
      </c>
      <c r="L723" s="114"/>
      <c r="M723" s="114"/>
      <c r="N723" s="114"/>
      <c r="O723" s="114"/>
      <c r="P723" s="114"/>
    </row>
    <row r="724" spans="2:16" ht="12.75">
      <c r="B724" s="30">
        <v>41030</v>
      </c>
      <c r="C724" s="31">
        <v>21661.821</v>
      </c>
      <c r="D724" s="31">
        <v>9.770479</v>
      </c>
      <c r="E724" s="6">
        <v>11469.962150000001</v>
      </c>
      <c r="F724" s="6">
        <v>0</v>
      </c>
      <c r="G724" s="6">
        <v>5361.084683</v>
      </c>
      <c r="H724" s="6">
        <v>39.66454</v>
      </c>
      <c r="I724" s="6">
        <v>2670.704364</v>
      </c>
      <c r="J724" s="31">
        <f t="shared" si="61"/>
        <v>41213.007216</v>
      </c>
      <c r="L724" s="114"/>
      <c r="M724" s="114"/>
      <c r="N724" s="114"/>
      <c r="O724" s="114"/>
      <c r="P724" s="114"/>
    </row>
    <row r="725" spans="2:16" ht="12.75">
      <c r="B725" s="30">
        <v>41061</v>
      </c>
      <c r="C725" s="31">
        <v>18440.866</v>
      </c>
      <c r="D725" s="31">
        <v>10.87909</v>
      </c>
      <c r="E725" s="6">
        <v>10942.091148</v>
      </c>
      <c r="F725" s="6">
        <v>0</v>
      </c>
      <c r="G725" s="6">
        <v>4987.523121</v>
      </c>
      <c r="H725" s="6">
        <v>30.959712</v>
      </c>
      <c r="I725" s="6">
        <v>2271.401179</v>
      </c>
      <c r="J725" s="31">
        <f t="shared" si="61"/>
        <v>36683.720250000006</v>
      </c>
      <c r="L725" s="114"/>
      <c r="M725" s="114"/>
      <c r="N725" s="114"/>
      <c r="O725" s="114"/>
      <c r="P725" s="114"/>
    </row>
    <row r="726" spans="2:16" ht="12.75">
      <c r="B726" s="30">
        <v>41091</v>
      </c>
      <c r="C726" s="31">
        <v>16790.339</v>
      </c>
      <c r="D726" s="31">
        <v>9.964768</v>
      </c>
      <c r="E726" s="6">
        <v>9882.105853000001</v>
      </c>
      <c r="F726" s="6">
        <v>0</v>
      </c>
      <c r="G726" s="6">
        <v>5075.900060999999</v>
      </c>
      <c r="H726" s="6">
        <v>32.697055</v>
      </c>
      <c r="I726" s="6">
        <v>2178.837056</v>
      </c>
      <c r="J726" s="31">
        <f aca="true" t="shared" si="62" ref="J726:J731">SUM(C726:I726)</f>
        <v>33969.843793</v>
      </c>
      <c r="L726" s="114"/>
      <c r="M726" s="114"/>
      <c r="N726" s="114"/>
      <c r="O726" s="114"/>
      <c r="P726" s="114"/>
    </row>
    <row r="727" spans="2:16" ht="12.75">
      <c r="B727" s="30">
        <v>41122</v>
      </c>
      <c r="C727" s="31">
        <v>17238.993</v>
      </c>
      <c r="D727" s="31">
        <v>7.965228</v>
      </c>
      <c r="E727" s="6">
        <v>9824.074506</v>
      </c>
      <c r="F727" s="6">
        <v>0</v>
      </c>
      <c r="G727" s="6">
        <v>5267.363251</v>
      </c>
      <c r="H727" s="6">
        <v>32.718408</v>
      </c>
      <c r="I727" s="6">
        <v>2414.807471</v>
      </c>
      <c r="J727" s="31">
        <f t="shared" si="62"/>
        <v>34785.921864</v>
      </c>
      <c r="L727" s="114"/>
      <c r="M727" s="114"/>
      <c r="N727" s="114"/>
      <c r="O727" s="114"/>
      <c r="P727" s="114"/>
    </row>
    <row r="728" spans="2:16" ht="12.75">
      <c r="B728" s="30">
        <v>41153</v>
      </c>
      <c r="C728" s="31">
        <v>15631.539</v>
      </c>
      <c r="D728" s="31">
        <v>7.879815</v>
      </c>
      <c r="E728" s="6">
        <v>9666.187914</v>
      </c>
      <c r="F728" s="6">
        <v>0</v>
      </c>
      <c r="G728" s="6">
        <v>4359.5008530000005</v>
      </c>
      <c r="H728" s="6">
        <v>32.696712</v>
      </c>
      <c r="I728" s="6">
        <v>2293.7380930000004</v>
      </c>
      <c r="J728" s="31">
        <f t="shared" si="62"/>
        <v>31991.542387</v>
      </c>
      <c r="L728" s="114"/>
      <c r="M728" s="114"/>
      <c r="N728" s="114"/>
      <c r="O728" s="114"/>
      <c r="P728" s="114"/>
    </row>
    <row r="729" spans="2:16" ht="12.75">
      <c r="B729" s="30">
        <v>41183</v>
      </c>
      <c r="C729" s="31">
        <v>25843.103</v>
      </c>
      <c r="D729" s="31">
        <v>21.532555</v>
      </c>
      <c r="E729" s="6">
        <v>11401.930649999998</v>
      </c>
      <c r="F729" s="6">
        <v>0</v>
      </c>
      <c r="G729" s="6">
        <v>5510.901053</v>
      </c>
      <c r="H729" s="6">
        <v>34.844318</v>
      </c>
      <c r="I729" s="6">
        <v>2448.2702</v>
      </c>
      <c r="J729" s="31">
        <f t="shared" si="62"/>
        <v>45260.581776</v>
      </c>
      <c r="L729" s="114"/>
      <c r="M729" s="114"/>
      <c r="N729" s="114"/>
      <c r="O729" s="114"/>
      <c r="P729" s="114"/>
    </row>
    <row r="730" spans="2:16" ht="12.75">
      <c r="B730" s="30">
        <v>41214</v>
      </c>
      <c r="C730" s="31">
        <v>17812.388</v>
      </c>
      <c r="D730" s="31">
        <v>12.917292</v>
      </c>
      <c r="E730" s="6">
        <v>11779.787004</v>
      </c>
      <c r="F730" s="6">
        <v>0</v>
      </c>
      <c r="G730" s="6">
        <v>5422.096142</v>
      </c>
      <c r="H730" s="6">
        <v>31.201216999999996</v>
      </c>
      <c r="I730" s="6">
        <v>2491.4498219999996</v>
      </c>
      <c r="J730" s="31">
        <f t="shared" si="62"/>
        <v>37549.839477</v>
      </c>
      <c r="L730" s="114"/>
      <c r="M730" s="114"/>
      <c r="N730" s="114"/>
      <c r="O730" s="114"/>
      <c r="P730" s="114"/>
    </row>
    <row r="731" spans="2:16" ht="12.75">
      <c r="B731" s="30">
        <v>41244</v>
      </c>
      <c r="C731" s="31">
        <v>23523.737</v>
      </c>
      <c r="D731" s="31">
        <v>9.789699</v>
      </c>
      <c r="E731" s="6">
        <v>15117.246713000002</v>
      </c>
      <c r="F731" s="6">
        <v>0</v>
      </c>
      <c r="G731" s="6">
        <v>12804.178019</v>
      </c>
      <c r="H731" s="6">
        <v>56.379837</v>
      </c>
      <c r="I731" s="6">
        <v>4357.327174</v>
      </c>
      <c r="J731" s="31">
        <f t="shared" si="62"/>
        <v>55868.658442</v>
      </c>
      <c r="L731" s="114"/>
      <c r="M731" s="114"/>
      <c r="N731" s="114"/>
      <c r="O731" s="114"/>
      <c r="P731" s="114"/>
    </row>
    <row r="732" spans="2:16" ht="12.75">
      <c r="B732" s="30">
        <v>41275</v>
      </c>
      <c r="C732" s="31">
        <v>28866.358</v>
      </c>
      <c r="D732" s="31">
        <v>8.788612</v>
      </c>
      <c r="E732" s="6">
        <v>12058.049940999997</v>
      </c>
      <c r="F732" s="6">
        <v>0</v>
      </c>
      <c r="G732" s="6">
        <v>5622.591595000001</v>
      </c>
      <c r="H732" s="6">
        <v>37.193103</v>
      </c>
      <c r="I732" s="6">
        <v>2520.6395589999997</v>
      </c>
      <c r="J732" s="31">
        <f aca="true" t="shared" si="63" ref="J732:J740">SUM(C732:I732)</f>
        <v>49113.62081</v>
      </c>
      <c r="L732" s="114"/>
      <c r="M732" s="114"/>
      <c r="N732" s="114"/>
      <c r="O732" s="114"/>
      <c r="P732" s="114"/>
    </row>
    <row r="733" spans="2:16" ht="12.75">
      <c r="B733" s="30">
        <v>41306</v>
      </c>
      <c r="C733" s="31">
        <v>22475.091</v>
      </c>
      <c r="D733" s="31">
        <v>8.461231</v>
      </c>
      <c r="E733" s="6">
        <v>11840.217204</v>
      </c>
      <c r="F733" s="6">
        <v>0</v>
      </c>
      <c r="G733" s="6">
        <v>4856.171849</v>
      </c>
      <c r="H733" s="6">
        <v>32.244907</v>
      </c>
      <c r="I733" s="6">
        <v>2958.609044</v>
      </c>
      <c r="J733" s="31">
        <f t="shared" si="63"/>
        <v>42170.795235</v>
      </c>
      <c r="L733" s="114"/>
      <c r="M733" s="114"/>
      <c r="N733" s="114"/>
      <c r="O733" s="114"/>
      <c r="P733" s="114"/>
    </row>
    <row r="734" spans="2:16" ht="12.75">
      <c r="B734" s="30">
        <v>41334</v>
      </c>
      <c r="C734" s="31">
        <v>26697.198</v>
      </c>
      <c r="D734" s="31">
        <v>13.085292</v>
      </c>
      <c r="E734" s="6">
        <v>12413.172968</v>
      </c>
      <c r="F734" s="6">
        <v>0</v>
      </c>
      <c r="G734" s="6">
        <v>8536.898519999999</v>
      </c>
      <c r="H734" s="6">
        <v>30.373061999999997</v>
      </c>
      <c r="I734" s="6">
        <v>3487.9489729999996</v>
      </c>
      <c r="J734" s="31">
        <f t="shared" si="63"/>
        <v>51178.67681499999</v>
      </c>
      <c r="L734" s="114"/>
      <c r="M734" s="114"/>
      <c r="N734" s="114"/>
      <c r="O734" s="114"/>
      <c r="P734" s="114"/>
    </row>
    <row r="735" spans="2:16" ht="12.75">
      <c r="B735" s="30">
        <v>41365</v>
      </c>
      <c r="C735" s="31">
        <v>28733.994000000002</v>
      </c>
      <c r="D735" s="31">
        <v>13.0101</v>
      </c>
      <c r="E735" s="6">
        <v>13110.002969000001</v>
      </c>
      <c r="F735" s="6">
        <v>0</v>
      </c>
      <c r="G735" s="6">
        <v>7473.059132</v>
      </c>
      <c r="H735" s="6">
        <v>55.886858000000004</v>
      </c>
      <c r="I735" s="6">
        <v>4302.57</v>
      </c>
      <c r="J735" s="31">
        <f t="shared" si="63"/>
        <v>53688.523059</v>
      </c>
      <c r="L735" s="114"/>
      <c r="M735" s="114"/>
      <c r="N735" s="114"/>
      <c r="O735" s="114"/>
      <c r="P735" s="114"/>
    </row>
    <row r="736" spans="2:16" ht="12.75">
      <c r="B736" s="30">
        <v>41395</v>
      </c>
      <c r="C736" s="31">
        <v>21074.19</v>
      </c>
      <c r="D736" s="31">
        <v>11.8252</v>
      </c>
      <c r="E736" s="6">
        <v>12753.866598</v>
      </c>
      <c r="F736" s="6">
        <v>0</v>
      </c>
      <c r="G736" s="6">
        <v>5498.611611</v>
      </c>
      <c r="H736" s="6">
        <v>33.654275999999996</v>
      </c>
      <c r="I736" s="6">
        <v>3655.6074930000004</v>
      </c>
      <c r="J736" s="31">
        <f t="shared" si="63"/>
        <v>43027.75517800001</v>
      </c>
      <c r="L736" s="114"/>
      <c r="M736" s="114"/>
      <c r="N736" s="114"/>
      <c r="O736" s="114"/>
      <c r="P736" s="114"/>
    </row>
    <row r="737" spans="2:16" ht="12.75">
      <c r="B737" s="30">
        <v>41426</v>
      </c>
      <c r="C737" s="31">
        <v>17443.043</v>
      </c>
      <c r="D737" s="31">
        <v>10.1553</v>
      </c>
      <c r="E737" s="6">
        <v>11152.702361</v>
      </c>
      <c r="F737" s="6">
        <v>0</v>
      </c>
      <c r="G737" s="6">
        <v>5397.554311000001</v>
      </c>
      <c r="H737" s="6">
        <v>28.452489999999997</v>
      </c>
      <c r="I737" s="6">
        <v>4013.0612650000003</v>
      </c>
      <c r="J737" s="31">
        <f t="shared" si="63"/>
        <v>38044.968727</v>
      </c>
      <c r="L737" s="114"/>
      <c r="M737" s="114"/>
      <c r="N737" s="114"/>
      <c r="O737" s="114"/>
      <c r="P737" s="114"/>
    </row>
    <row r="738" spans="2:16" ht="12.75">
      <c r="B738" s="30">
        <v>41456</v>
      </c>
      <c r="C738" s="31">
        <v>17737.764</v>
      </c>
      <c r="D738" s="31">
        <v>8.5378</v>
      </c>
      <c r="E738" s="6">
        <v>11707.898783000002</v>
      </c>
      <c r="F738" s="6">
        <v>0</v>
      </c>
      <c r="G738" s="6">
        <v>7381.165397</v>
      </c>
      <c r="H738" s="6">
        <v>27.390598</v>
      </c>
      <c r="I738" s="6">
        <v>3618.4478090000002</v>
      </c>
      <c r="J738" s="31">
        <f t="shared" si="63"/>
        <v>40481.20438699999</v>
      </c>
      <c r="L738" s="114"/>
      <c r="M738" s="114"/>
      <c r="N738" s="114"/>
      <c r="O738" s="114"/>
      <c r="P738" s="114"/>
    </row>
    <row r="739" spans="2:16" ht="12.75">
      <c r="B739" s="30">
        <v>41487</v>
      </c>
      <c r="C739" s="31">
        <v>16473.473</v>
      </c>
      <c r="D739" s="31">
        <v>9.7859</v>
      </c>
      <c r="E739" s="6">
        <v>11356.195837</v>
      </c>
      <c r="F739" s="6">
        <v>0</v>
      </c>
      <c r="G739" s="6">
        <v>5323.435261</v>
      </c>
      <c r="H739" s="6">
        <v>30.961596</v>
      </c>
      <c r="I739" s="6">
        <v>3682.995737</v>
      </c>
      <c r="J739" s="31">
        <f t="shared" si="63"/>
        <v>36876.847331</v>
      </c>
      <c r="L739" s="114"/>
      <c r="M739" s="114"/>
      <c r="N739" s="114"/>
      <c r="O739" s="114"/>
      <c r="P739" s="114"/>
    </row>
    <row r="740" spans="2:16" ht="12.75">
      <c r="B740" s="30">
        <v>41518</v>
      </c>
      <c r="C740" s="31">
        <v>19929.141</v>
      </c>
      <c r="D740" s="31">
        <v>11.959</v>
      </c>
      <c r="E740" s="6">
        <v>11453.653524</v>
      </c>
      <c r="F740" s="6">
        <v>0</v>
      </c>
      <c r="G740" s="6">
        <v>5048.108154999999</v>
      </c>
      <c r="H740" s="6">
        <v>27.508191</v>
      </c>
      <c r="I740" s="6">
        <v>3121.8599429999995</v>
      </c>
      <c r="J740" s="31">
        <f t="shared" si="63"/>
        <v>39592.229813</v>
      </c>
      <c r="L740" s="114"/>
      <c r="M740" s="114"/>
      <c r="N740" s="114"/>
      <c r="O740" s="114"/>
      <c r="P740" s="114"/>
    </row>
    <row r="741" spans="2:16" ht="12.75">
      <c r="B741" s="30">
        <v>41548</v>
      </c>
      <c r="C741" s="31">
        <v>18437.002</v>
      </c>
      <c r="D741" s="31">
        <v>9.9121</v>
      </c>
      <c r="E741" s="6">
        <v>11967.194596000001</v>
      </c>
      <c r="F741" s="6">
        <v>0</v>
      </c>
      <c r="G741" s="6">
        <v>5752.203118999999</v>
      </c>
      <c r="H741" s="6">
        <v>28.347793</v>
      </c>
      <c r="I741" s="6">
        <v>3561.585921</v>
      </c>
      <c r="J741" s="31">
        <f aca="true" t="shared" si="64" ref="J741:J752">SUM(C741:I741)</f>
        <v>39756.245529</v>
      </c>
      <c r="L741" s="114"/>
      <c r="M741" s="114"/>
      <c r="N741" s="114"/>
      <c r="O741" s="114"/>
      <c r="P741" s="114"/>
    </row>
    <row r="742" spans="2:16" ht="12.75">
      <c r="B742" s="30">
        <v>41579</v>
      </c>
      <c r="C742" s="31">
        <v>18777.516</v>
      </c>
      <c r="D742" s="31">
        <v>11.171</v>
      </c>
      <c r="E742" s="6">
        <v>11979.089485999999</v>
      </c>
      <c r="F742" s="6">
        <v>0</v>
      </c>
      <c r="G742" s="6">
        <v>6171.111492</v>
      </c>
      <c r="H742" s="6">
        <v>20.311541</v>
      </c>
      <c r="I742" s="6">
        <v>3371.4579700000004</v>
      </c>
      <c r="J742" s="31">
        <f t="shared" si="64"/>
        <v>40330.657489000005</v>
      </c>
      <c r="L742" s="114"/>
      <c r="M742" s="114"/>
      <c r="N742" s="114"/>
      <c r="O742" s="114"/>
      <c r="P742" s="114"/>
    </row>
    <row r="743" spans="2:16" ht="12.75">
      <c r="B743" s="30">
        <v>41609</v>
      </c>
      <c r="C743" s="31">
        <v>28060.03</v>
      </c>
      <c r="D743" s="31">
        <v>11.5484</v>
      </c>
      <c r="E743" s="6">
        <v>15950.830805000001</v>
      </c>
      <c r="F743" s="6">
        <v>0</v>
      </c>
      <c r="G743" s="6">
        <v>11879.812720999998</v>
      </c>
      <c r="H743" s="6">
        <v>21.678252</v>
      </c>
      <c r="I743" s="6">
        <v>6376.3312129999995</v>
      </c>
      <c r="J743" s="31">
        <f t="shared" si="64"/>
        <v>62300.231390999994</v>
      </c>
      <c r="L743" s="114"/>
      <c r="M743" s="114"/>
      <c r="N743" s="114"/>
      <c r="O743" s="114"/>
      <c r="P743" s="114"/>
    </row>
    <row r="744" spans="2:16" ht="12.75">
      <c r="B744" s="30">
        <v>41640</v>
      </c>
      <c r="C744" s="31">
        <v>29542.287</v>
      </c>
      <c r="D744" s="31">
        <v>34.5359</v>
      </c>
      <c r="E744" s="6">
        <v>13277.731994999998</v>
      </c>
      <c r="F744" s="6">
        <v>0</v>
      </c>
      <c r="G744" s="6">
        <v>6330.8024909999995</v>
      </c>
      <c r="H744" s="6">
        <v>14.718474</v>
      </c>
      <c r="I744" s="6">
        <v>7751.5663779999995</v>
      </c>
      <c r="J744" s="31">
        <f t="shared" si="64"/>
        <v>56951.642238</v>
      </c>
      <c r="L744" s="114"/>
      <c r="M744" s="114"/>
      <c r="N744" s="114"/>
      <c r="O744" s="114"/>
      <c r="P744" s="114"/>
    </row>
    <row r="745" spans="2:16" ht="12.75">
      <c r="B745" s="30">
        <v>41671</v>
      </c>
      <c r="C745" s="31">
        <v>21735.162</v>
      </c>
      <c r="D745" s="31">
        <v>9.6758</v>
      </c>
      <c r="E745" s="6">
        <v>11894.984387999999</v>
      </c>
      <c r="F745" s="6">
        <v>0</v>
      </c>
      <c r="G745" s="6">
        <v>5752.5513280000005</v>
      </c>
      <c r="H745" s="6">
        <v>25.722321</v>
      </c>
      <c r="I745" s="6">
        <v>4086.714847</v>
      </c>
      <c r="J745" s="31">
        <f t="shared" si="64"/>
        <v>43504.810684000004</v>
      </c>
      <c r="L745" s="114"/>
      <c r="M745" s="114"/>
      <c r="N745" s="114"/>
      <c r="O745" s="114"/>
      <c r="P745" s="114"/>
    </row>
    <row r="746" spans="2:16" ht="12.75">
      <c r="B746" s="30">
        <v>41699</v>
      </c>
      <c r="C746" s="31">
        <v>28192.747</v>
      </c>
      <c r="D746" s="31">
        <v>8.6416</v>
      </c>
      <c r="E746" s="6">
        <v>11517.796158</v>
      </c>
      <c r="F746" s="6">
        <v>0</v>
      </c>
      <c r="G746" s="6">
        <v>8769.426523</v>
      </c>
      <c r="H746" s="6">
        <v>17.291610000000002</v>
      </c>
      <c r="I746" s="6">
        <v>5469.888962</v>
      </c>
      <c r="J746" s="31">
        <f t="shared" si="64"/>
        <v>53975.791852999995</v>
      </c>
      <c r="L746" s="114"/>
      <c r="M746" s="114"/>
      <c r="N746" s="114"/>
      <c r="O746" s="114"/>
      <c r="P746" s="114"/>
    </row>
    <row r="747" spans="2:16" ht="12.75">
      <c r="B747" s="30">
        <v>41730</v>
      </c>
      <c r="C747" s="31">
        <v>32258.652000000002</v>
      </c>
      <c r="D747" s="31">
        <v>11.6029</v>
      </c>
      <c r="E747" s="6">
        <v>13378.967380999999</v>
      </c>
      <c r="F747" s="6">
        <v>0</v>
      </c>
      <c r="G747" s="6">
        <v>8583.947150999998</v>
      </c>
      <c r="H747" s="6">
        <v>28.128968</v>
      </c>
      <c r="I747" s="6">
        <v>4803.25971</v>
      </c>
      <c r="J747" s="31">
        <f t="shared" si="64"/>
        <v>59064.55811</v>
      </c>
      <c r="L747" s="114"/>
      <c r="M747" s="114"/>
      <c r="N747" s="114"/>
      <c r="O747" s="114"/>
      <c r="P747" s="114"/>
    </row>
    <row r="748" spans="2:16" ht="12.75">
      <c r="B748" s="30">
        <v>41760</v>
      </c>
      <c r="C748" s="31">
        <v>23406.745</v>
      </c>
      <c r="D748" s="31">
        <v>9.1283</v>
      </c>
      <c r="E748" s="6">
        <v>12681.242765</v>
      </c>
      <c r="F748" s="6">
        <v>0</v>
      </c>
      <c r="G748" s="6">
        <v>6398.090674</v>
      </c>
      <c r="H748" s="6">
        <v>13.490726</v>
      </c>
      <c r="I748" s="6">
        <v>3483.3875319999997</v>
      </c>
      <c r="J748" s="31">
        <f t="shared" si="64"/>
        <v>45992.084997000005</v>
      </c>
      <c r="L748" s="114"/>
      <c r="M748" s="114"/>
      <c r="N748" s="114"/>
      <c r="O748" s="114"/>
      <c r="P748" s="114"/>
    </row>
    <row r="749" spans="2:16" ht="12.75">
      <c r="B749" s="30">
        <v>41791</v>
      </c>
      <c r="C749" s="31">
        <v>21831.699</v>
      </c>
      <c r="D749" s="31">
        <v>7.2276</v>
      </c>
      <c r="E749" s="6">
        <v>12284.227004</v>
      </c>
      <c r="F749" s="6">
        <v>0</v>
      </c>
      <c r="G749" s="6">
        <v>5620.848927</v>
      </c>
      <c r="H749" s="6">
        <v>16.881767</v>
      </c>
      <c r="I749" s="6">
        <v>2410.3881069999998</v>
      </c>
      <c r="J749" s="31">
        <f t="shared" si="64"/>
        <v>42171.272404999996</v>
      </c>
      <c r="L749" s="114"/>
      <c r="M749" s="114"/>
      <c r="N749" s="114"/>
      <c r="O749" s="114"/>
      <c r="P749" s="114"/>
    </row>
    <row r="750" spans="2:16" ht="12.75">
      <c r="B750" s="30">
        <v>41821</v>
      </c>
      <c r="C750" s="31">
        <v>23286.525</v>
      </c>
      <c r="D750" s="31">
        <v>6.9672</v>
      </c>
      <c r="E750" s="6">
        <v>12900.461641</v>
      </c>
      <c r="F750" s="6">
        <v>0</v>
      </c>
      <c r="G750" s="6">
        <v>7225.01591</v>
      </c>
      <c r="H750" s="6">
        <v>12.359371</v>
      </c>
      <c r="I750" s="6">
        <v>2406.9828709999997</v>
      </c>
      <c r="J750" s="31">
        <f t="shared" si="64"/>
        <v>45838.311993</v>
      </c>
      <c r="L750" s="114"/>
      <c r="M750" s="114"/>
      <c r="N750" s="114"/>
      <c r="O750" s="114"/>
      <c r="P750" s="114"/>
    </row>
    <row r="751" spans="2:16" ht="12.75">
      <c r="B751" s="30">
        <v>41852</v>
      </c>
      <c r="C751" s="31">
        <v>23297.001</v>
      </c>
      <c r="D751" s="31">
        <v>6.9473</v>
      </c>
      <c r="E751" s="6">
        <v>12766.744937</v>
      </c>
      <c r="F751" s="6">
        <v>0</v>
      </c>
      <c r="G751" s="6">
        <v>5935.938973</v>
      </c>
      <c r="H751" s="6">
        <v>18.988794000000002</v>
      </c>
      <c r="I751" s="6">
        <v>2249.7365700000005</v>
      </c>
      <c r="J751" s="31">
        <f t="shared" si="64"/>
        <v>44275.357573999994</v>
      </c>
      <c r="L751" s="114"/>
      <c r="M751" s="114"/>
      <c r="N751" s="114"/>
      <c r="O751" s="114"/>
      <c r="P751" s="114"/>
    </row>
    <row r="752" spans="2:16" ht="12.75">
      <c r="B752" s="30">
        <v>41883</v>
      </c>
      <c r="C752" s="31">
        <v>24199.849000000002</v>
      </c>
      <c r="D752" s="31">
        <v>9.5874</v>
      </c>
      <c r="E752" s="6">
        <v>12802.020446</v>
      </c>
      <c r="F752" s="6">
        <v>0</v>
      </c>
      <c r="G752" s="6">
        <v>5517.993259000001</v>
      </c>
      <c r="H752" s="6">
        <v>11.432885999999998</v>
      </c>
      <c r="I752" s="6">
        <v>2097.551759</v>
      </c>
      <c r="J752" s="31">
        <f t="shared" si="64"/>
        <v>44638.43475000001</v>
      </c>
      <c r="L752" s="114"/>
      <c r="M752" s="114"/>
      <c r="N752" s="114"/>
      <c r="O752" s="114"/>
      <c r="P752" s="114"/>
    </row>
    <row r="753" spans="2:16" ht="12.75">
      <c r="B753" s="30">
        <v>41913</v>
      </c>
      <c r="C753" s="31">
        <v>21869.453</v>
      </c>
      <c r="D753" s="31">
        <v>6.7861</v>
      </c>
      <c r="E753" s="6">
        <v>13200.310839999998</v>
      </c>
      <c r="F753" s="6">
        <v>0</v>
      </c>
      <c r="G753" s="6">
        <v>5930.577938</v>
      </c>
      <c r="H753" s="6">
        <v>11.024379000000001</v>
      </c>
      <c r="I753" s="6">
        <v>2466.716312</v>
      </c>
      <c r="J753" s="31">
        <f aca="true" t="shared" si="65" ref="J753:J761">SUM(C753:I753)</f>
        <v>43484.868569</v>
      </c>
      <c r="L753" s="114"/>
      <c r="M753" s="114"/>
      <c r="N753" s="114"/>
      <c r="O753" s="114"/>
      <c r="P753" s="114"/>
    </row>
    <row r="754" spans="2:16" ht="12.75">
      <c r="B754" s="30">
        <v>41944</v>
      </c>
      <c r="C754" s="31">
        <v>22508.077</v>
      </c>
      <c r="D754" s="31">
        <v>6.982</v>
      </c>
      <c r="E754" s="6">
        <v>13142.555066</v>
      </c>
      <c r="F754" s="6">
        <v>0</v>
      </c>
      <c r="G754" s="6">
        <v>6108.016799999999</v>
      </c>
      <c r="H754" s="6">
        <v>13.346157999999999</v>
      </c>
      <c r="I754" s="6">
        <v>2342.969625</v>
      </c>
      <c r="J754" s="31">
        <f t="shared" si="65"/>
        <v>44121.946649</v>
      </c>
      <c r="L754" s="114"/>
      <c r="M754" s="114"/>
      <c r="N754" s="114"/>
      <c r="O754" s="114"/>
      <c r="P754" s="114"/>
    </row>
    <row r="755" spans="2:16" ht="12.75">
      <c r="B755" s="30">
        <v>41974</v>
      </c>
      <c r="C755" s="31">
        <v>28923.979</v>
      </c>
      <c r="D755" s="31">
        <v>7.3374</v>
      </c>
      <c r="E755" s="6">
        <v>18611.323704</v>
      </c>
      <c r="F755" s="6">
        <v>0</v>
      </c>
      <c r="G755" s="6">
        <v>14175.571255</v>
      </c>
      <c r="H755" s="6">
        <v>8.652612999999999</v>
      </c>
      <c r="I755" s="6">
        <v>4400.983157</v>
      </c>
      <c r="J755" s="31">
        <f t="shared" si="65"/>
        <v>66127.847129</v>
      </c>
      <c r="L755" s="114"/>
      <c r="M755" s="114"/>
      <c r="N755" s="114"/>
      <c r="O755" s="114"/>
      <c r="P755" s="114"/>
    </row>
    <row r="756" spans="2:16" ht="12.75">
      <c r="B756" s="30">
        <v>42005</v>
      </c>
      <c r="C756" s="31">
        <v>35868.151</v>
      </c>
      <c r="D756" s="31">
        <v>6.5698</v>
      </c>
      <c r="E756" s="6">
        <v>13679.729723</v>
      </c>
      <c r="F756" s="6">
        <v>0</v>
      </c>
      <c r="G756" s="6">
        <v>5544.278937</v>
      </c>
      <c r="H756" s="6">
        <v>8.243996</v>
      </c>
      <c r="I756" s="6">
        <v>3547.510071</v>
      </c>
      <c r="J756" s="31">
        <f t="shared" si="65"/>
        <v>58654.48352699999</v>
      </c>
      <c r="L756" s="114"/>
      <c r="M756" s="114"/>
      <c r="N756" s="114"/>
      <c r="O756" s="114"/>
      <c r="P756" s="114"/>
    </row>
    <row r="757" spans="2:16" ht="12.75">
      <c r="B757" s="30">
        <v>42036</v>
      </c>
      <c r="C757" s="31">
        <v>26167.002</v>
      </c>
      <c r="D757" s="31">
        <v>6.758900000000001</v>
      </c>
      <c r="E757" s="6">
        <v>12738.532507</v>
      </c>
      <c r="F757" s="6">
        <v>0</v>
      </c>
      <c r="G757" s="6">
        <v>5843.0696769999995</v>
      </c>
      <c r="H757" s="6">
        <v>9.789018</v>
      </c>
      <c r="I757" s="6">
        <v>3295.138129</v>
      </c>
      <c r="J757" s="31">
        <f t="shared" si="65"/>
        <v>48060.290231000006</v>
      </c>
      <c r="L757" s="114"/>
      <c r="M757" s="114"/>
      <c r="N757" s="114"/>
      <c r="O757" s="114"/>
      <c r="P757" s="114"/>
    </row>
    <row r="758" spans="2:16" ht="12.75">
      <c r="B758" s="30">
        <v>42064</v>
      </c>
      <c r="C758" s="31">
        <v>32750.035</v>
      </c>
      <c r="D758" s="31">
        <v>6.783200000000001</v>
      </c>
      <c r="E758" s="6">
        <v>13971.282583999999</v>
      </c>
      <c r="F758" s="6">
        <v>0</v>
      </c>
      <c r="G758" s="6">
        <v>9433.603518</v>
      </c>
      <c r="H758" s="6">
        <v>8.082404</v>
      </c>
      <c r="I758" s="6">
        <v>3697.295876</v>
      </c>
      <c r="J758" s="31">
        <f t="shared" si="65"/>
        <v>59867.082582</v>
      </c>
      <c r="L758" s="114"/>
      <c r="M758" s="114"/>
      <c r="N758" s="114"/>
      <c r="O758" s="114"/>
      <c r="P758" s="114"/>
    </row>
    <row r="759" spans="2:16" ht="12.75">
      <c r="B759" s="30">
        <v>42095</v>
      </c>
      <c r="C759" s="31">
        <v>38124.583</v>
      </c>
      <c r="D759" s="31">
        <v>11.0221</v>
      </c>
      <c r="E759" s="6">
        <v>14743.476206999998</v>
      </c>
      <c r="F759" s="6">
        <v>0</v>
      </c>
      <c r="G759" s="6">
        <v>8406.52419</v>
      </c>
      <c r="H759" s="6">
        <v>6.879313</v>
      </c>
      <c r="I759" s="6">
        <v>3576.614889</v>
      </c>
      <c r="J759" s="31">
        <f t="shared" si="65"/>
        <v>64869.09969899999</v>
      </c>
      <c r="L759" s="114"/>
      <c r="M759" s="114"/>
      <c r="N759" s="114"/>
      <c r="O759" s="114"/>
      <c r="P759" s="114"/>
    </row>
    <row r="760" spans="2:16" ht="12.75">
      <c r="B760" s="30">
        <v>42125</v>
      </c>
      <c r="C760" s="31">
        <v>29519.510000000002</v>
      </c>
      <c r="D760" s="31">
        <v>7.713900000000001</v>
      </c>
      <c r="E760" s="6">
        <v>13540.987693000001</v>
      </c>
      <c r="F760" s="6">
        <v>0</v>
      </c>
      <c r="G760" s="6">
        <v>6229.420312999999</v>
      </c>
      <c r="H760" s="6">
        <v>12.361933</v>
      </c>
      <c r="I760" s="6">
        <v>3003.8049309999997</v>
      </c>
      <c r="J760" s="31">
        <f t="shared" si="65"/>
        <v>52313.798769999994</v>
      </c>
      <c r="L760" s="114"/>
      <c r="M760" s="114"/>
      <c r="N760" s="114"/>
      <c r="O760" s="114"/>
      <c r="P760" s="114"/>
    </row>
    <row r="761" spans="2:16" ht="12.75">
      <c r="B761" s="30">
        <v>42156</v>
      </c>
      <c r="C761" s="31">
        <v>24187.527000000002</v>
      </c>
      <c r="D761" s="31">
        <v>7.7028</v>
      </c>
      <c r="E761" s="6">
        <v>13996.805051</v>
      </c>
      <c r="F761" s="6">
        <v>0</v>
      </c>
      <c r="G761" s="6">
        <v>5893.386939</v>
      </c>
      <c r="H761" s="6">
        <v>8.065152</v>
      </c>
      <c r="I761" s="6">
        <v>2402.2663509999998</v>
      </c>
      <c r="J761" s="31">
        <f t="shared" si="65"/>
        <v>46495.75329300001</v>
      </c>
      <c r="L761" s="114"/>
      <c r="M761" s="114"/>
      <c r="N761" s="114"/>
      <c r="O761" s="114"/>
      <c r="P761" s="114"/>
    </row>
    <row r="762" spans="2:16" ht="12.75">
      <c r="B762" s="30">
        <v>42186</v>
      </c>
      <c r="C762" s="31">
        <v>23911.909</v>
      </c>
      <c r="D762" s="31">
        <v>8.4065</v>
      </c>
      <c r="E762" s="6">
        <v>16702.763626000004</v>
      </c>
      <c r="F762" s="6">
        <v>0</v>
      </c>
      <c r="G762" s="6">
        <v>6284.380619</v>
      </c>
      <c r="H762" s="6">
        <v>8.673960000000001</v>
      </c>
      <c r="I762" s="6">
        <v>2579.9999140000004</v>
      </c>
      <c r="J762" s="31">
        <f aca="true" t="shared" si="66" ref="J762:J767">SUM(C762:I762)</f>
        <v>49496.133619</v>
      </c>
      <c r="L762" s="114"/>
      <c r="M762" s="114"/>
      <c r="N762" s="114"/>
      <c r="O762" s="114"/>
      <c r="P762" s="114"/>
    </row>
    <row r="763" spans="2:16" ht="12.75">
      <c r="B763" s="30">
        <v>42217</v>
      </c>
      <c r="C763" s="31">
        <v>20586.689000000002</v>
      </c>
      <c r="D763" s="31">
        <v>5.503299999999999</v>
      </c>
      <c r="E763" s="6">
        <v>17047.754674</v>
      </c>
      <c r="F763" s="6">
        <v>0</v>
      </c>
      <c r="G763" s="6">
        <v>7606.029568000001</v>
      </c>
      <c r="H763" s="6">
        <v>9.760931000000001</v>
      </c>
      <c r="I763" s="6">
        <v>2858.88403</v>
      </c>
      <c r="J763" s="31">
        <f t="shared" si="66"/>
        <v>48114.621503</v>
      </c>
      <c r="L763" s="114"/>
      <c r="M763" s="114"/>
      <c r="N763" s="114"/>
      <c r="O763" s="114"/>
      <c r="P763" s="114"/>
    </row>
    <row r="764" spans="2:16" ht="12.75">
      <c r="B764" s="30">
        <v>42248</v>
      </c>
      <c r="C764" s="31">
        <v>21002.056</v>
      </c>
      <c r="D764" s="31">
        <v>13.4218</v>
      </c>
      <c r="E764" s="6">
        <v>17295.192635999996</v>
      </c>
      <c r="F764" s="6">
        <v>0</v>
      </c>
      <c r="G764" s="6">
        <v>5392.183050000001</v>
      </c>
      <c r="H764" s="6">
        <v>4.388407</v>
      </c>
      <c r="I764" s="6">
        <v>2177.081856</v>
      </c>
      <c r="J764" s="31">
        <f t="shared" si="66"/>
        <v>45884.323748999996</v>
      </c>
      <c r="L764" s="114"/>
      <c r="M764" s="114"/>
      <c r="N764" s="114"/>
      <c r="O764" s="114"/>
      <c r="P764" s="114"/>
    </row>
    <row r="765" spans="2:16" ht="12.75">
      <c r="B765" s="30">
        <v>42278</v>
      </c>
      <c r="C765" s="31">
        <v>19136.263</v>
      </c>
      <c r="D765" s="31">
        <v>7.2034</v>
      </c>
      <c r="E765" s="6">
        <v>17489.636841000003</v>
      </c>
      <c r="F765" s="6">
        <v>0</v>
      </c>
      <c r="G765" s="6">
        <v>6590.643863000001</v>
      </c>
      <c r="H765" s="6">
        <v>4.797495</v>
      </c>
      <c r="I765" s="6">
        <v>2477.630877</v>
      </c>
      <c r="J765" s="31">
        <f t="shared" si="66"/>
        <v>45706.17547600001</v>
      </c>
      <c r="L765" s="114"/>
      <c r="M765" s="114"/>
      <c r="N765" s="114"/>
      <c r="O765" s="114"/>
      <c r="P765" s="114"/>
    </row>
    <row r="766" spans="2:16" ht="12.75">
      <c r="B766" s="30">
        <v>42309</v>
      </c>
      <c r="C766" s="31">
        <v>23406.742000000002</v>
      </c>
      <c r="D766" s="31">
        <v>9.0393</v>
      </c>
      <c r="E766" s="6">
        <v>17719.250383000002</v>
      </c>
      <c r="F766" s="6">
        <v>0</v>
      </c>
      <c r="G766" s="6">
        <v>6569.07956</v>
      </c>
      <c r="H766" s="6">
        <v>4.670453</v>
      </c>
      <c r="I766" s="6">
        <v>2917.511735</v>
      </c>
      <c r="J766" s="31">
        <f t="shared" si="66"/>
        <v>50626.293431000006</v>
      </c>
      <c r="L766" s="114"/>
      <c r="M766" s="114"/>
      <c r="N766" s="114"/>
      <c r="O766" s="114"/>
      <c r="P766" s="114"/>
    </row>
    <row r="767" spans="2:16" ht="12.75">
      <c r="B767" s="30">
        <v>42339</v>
      </c>
      <c r="C767" s="31">
        <v>33246.287000000004</v>
      </c>
      <c r="D767" s="31">
        <v>9.1934</v>
      </c>
      <c r="E767" s="6">
        <v>23977.45603</v>
      </c>
      <c r="F767" s="6">
        <v>0</v>
      </c>
      <c r="G767" s="6">
        <v>14537.911551</v>
      </c>
      <c r="H767" s="6">
        <v>4.17521</v>
      </c>
      <c r="I767" s="6">
        <v>5285.270631999999</v>
      </c>
      <c r="J767" s="31">
        <f t="shared" si="66"/>
        <v>77060.293823</v>
      </c>
      <c r="L767" s="114"/>
      <c r="M767" s="114"/>
      <c r="N767" s="114"/>
      <c r="O767" s="114"/>
      <c r="P767" s="114"/>
    </row>
    <row r="768" spans="2:16" ht="12.75">
      <c r="B768" s="30">
        <v>42370</v>
      </c>
      <c r="C768" s="31">
        <v>31471.614</v>
      </c>
      <c r="D768" s="31">
        <v>11.0538</v>
      </c>
      <c r="E768" s="6">
        <v>17327.396636</v>
      </c>
      <c r="F768" s="6">
        <v>0</v>
      </c>
      <c r="G768" s="6">
        <v>6266.872793999999</v>
      </c>
      <c r="H768" s="6">
        <v>4.059777</v>
      </c>
      <c r="I768" s="6">
        <v>3760.893519</v>
      </c>
      <c r="J768" s="31">
        <f aca="true" t="shared" si="67" ref="J768:J788">SUM(C768:I768)</f>
        <v>58841.890525999996</v>
      </c>
      <c r="L768" s="114"/>
      <c r="M768" s="114"/>
      <c r="N768" s="114"/>
      <c r="O768" s="114"/>
      <c r="P768" s="114"/>
    </row>
    <row r="769" spans="2:16" ht="12.75">
      <c r="B769" s="30">
        <v>42401</v>
      </c>
      <c r="C769" s="31">
        <v>24454.694</v>
      </c>
      <c r="D769" s="31">
        <v>10.3238</v>
      </c>
      <c r="E769" s="6">
        <v>17520.600506000002</v>
      </c>
      <c r="F769" s="6">
        <v>0</v>
      </c>
      <c r="G769" s="6">
        <v>6479.2269639999995</v>
      </c>
      <c r="H769" s="6">
        <v>2.758671</v>
      </c>
      <c r="I769" s="6">
        <v>3549.852495</v>
      </c>
      <c r="J769" s="31">
        <f t="shared" si="67"/>
        <v>52017.45643600001</v>
      </c>
      <c r="L769" s="114"/>
      <c r="M769" s="114"/>
      <c r="N769" s="114"/>
      <c r="O769" s="114"/>
      <c r="P769" s="114"/>
    </row>
    <row r="770" spans="2:16" ht="12.75">
      <c r="B770" s="30">
        <v>42430</v>
      </c>
      <c r="C770" s="31">
        <v>30018.746</v>
      </c>
      <c r="D770" s="31">
        <v>9.6783</v>
      </c>
      <c r="E770" s="6">
        <v>18539.434746</v>
      </c>
      <c r="F770" s="6">
        <v>0</v>
      </c>
      <c r="G770" s="6">
        <v>9653.927079999998</v>
      </c>
      <c r="H770" s="6">
        <v>2.517384</v>
      </c>
      <c r="I770" s="6">
        <v>4045.9966759999998</v>
      </c>
      <c r="J770" s="31">
        <f t="shared" si="67"/>
        <v>62270.30018599999</v>
      </c>
      <c r="L770" s="114"/>
      <c r="M770" s="114"/>
      <c r="N770" s="114"/>
      <c r="O770" s="114"/>
      <c r="P770" s="114"/>
    </row>
    <row r="771" spans="2:16" ht="12.75">
      <c r="B771" s="30">
        <v>42461</v>
      </c>
      <c r="C771" s="31">
        <v>32385.272</v>
      </c>
      <c r="D771" s="31">
        <v>14.694299999999998</v>
      </c>
      <c r="E771" s="6">
        <v>18740.222817999995</v>
      </c>
      <c r="F771" s="6">
        <v>0</v>
      </c>
      <c r="G771" s="6">
        <v>10040.004675999999</v>
      </c>
      <c r="H771" s="6">
        <v>2.967576</v>
      </c>
      <c r="I771" s="6">
        <v>4055.0630499999997</v>
      </c>
      <c r="J771" s="31">
        <f t="shared" si="67"/>
        <v>65238.22441999999</v>
      </c>
      <c r="L771" s="114"/>
      <c r="M771" s="114"/>
      <c r="N771" s="114"/>
      <c r="O771" s="114"/>
      <c r="P771" s="114"/>
    </row>
    <row r="772" spans="2:16" ht="12.75">
      <c r="B772" s="30">
        <v>42491</v>
      </c>
      <c r="C772" s="31">
        <v>25366.586</v>
      </c>
      <c r="D772" s="31">
        <v>10.553</v>
      </c>
      <c r="E772" s="6">
        <v>17699.882542</v>
      </c>
      <c r="F772" s="6">
        <v>0</v>
      </c>
      <c r="G772" s="6">
        <v>8577.806134</v>
      </c>
      <c r="H772" s="6">
        <v>2.967576</v>
      </c>
      <c r="I772" s="6">
        <v>3246.196592</v>
      </c>
      <c r="J772" s="31">
        <f t="shared" si="67"/>
        <v>54903.991844000004</v>
      </c>
      <c r="L772" s="114"/>
      <c r="M772" s="114"/>
      <c r="N772" s="114"/>
      <c r="O772" s="114"/>
      <c r="P772" s="114"/>
    </row>
    <row r="773" spans="2:16" ht="12.75">
      <c r="B773" s="30">
        <v>42522</v>
      </c>
      <c r="C773" s="31">
        <v>20903.939000000002</v>
      </c>
      <c r="D773" s="31">
        <v>10.796899999999999</v>
      </c>
      <c r="E773" s="6">
        <v>17937.054957</v>
      </c>
      <c r="F773" s="6">
        <v>0</v>
      </c>
      <c r="G773" s="6">
        <v>6567.665583</v>
      </c>
      <c r="H773" s="6">
        <v>1.820347</v>
      </c>
      <c r="I773" s="6">
        <v>3195.8835830000003</v>
      </c>
      <c r="J773" s="31">
        <f t="shared" si="67"/>
        <v>48617.160370000005</v>
      </c>
      <c r="L773" s="114"/>
      <c r="M773" s="114"/>
      <c r="N773" s="114"/>
      <c r="O773" s="114"/>
      <c r="P773" s="114"/>
    </row>
    <row r="774" spans="2:16" ht="12.75">
      <c r="B774" s="30">
        <v>42552</v>
      </c>
      <c r="C774" s="31">
        <v>18355.229</v>
      </c>
      <c r="D774" s="31">
        <v>12.7256</v>
      </c>
      <c r="E774" s="6">
        <v>17918.759176999996</v>
      </c>
      <c r="F774" s="6">
        <v>0</v>
      </c>
      <c r="G774" s="6">
        <v>7776.089704</v>
      </c>
      <c r="H774" s="6">
        <v>1.7430160000000001</v>
      </c>
      <c r="I774" s="6">
        <v>2417.502099</v>
      </c>
      <c r="J774" s="31">
        <f t="shared" si="67"/>
        <v>46482.04859599999</v>
      </c>
      <c r="L774" s="114"/>
      <c r="M774" s="114"/>
      <c r="N774" s="114"/>
      <c r="O774" s="114"/>
      <c r="P774" s="114"/>
    </row>
    <row r="775" spans="2:16" ht="12.75">
      <c r="B775" s="30">
        <v>42583</v>
      </c>
      <c r="C775" s="31">
        <v>20134.419</v>
      </c>
      <c r="D775" s="31">
        <v>9.9376</v>
      </c>
      <c r="E775" s="6">
        <v>17946.896790000003</v>
      </c>
      <c r="F775" s="6">
        <v>0</v>
      </c>
      <c r="G775" s="6">
        <v>7539.548178</v>
      </c>
      <c r="H775" s="6">
        <v>1.779929</v>
      </c>
      <c r="I775" s="6">
        <v>2495.0585480000004</v>
      </c>
      <c r="J775" s="31">
        <f t="shared" si="67"/>
        <v>48127.640045</v>
      </c>
      <c r="L775" s="114"/>
      <c r="M775" s="114"/>
      <c r="N775" s="114"/>
      <c r="O775" s="114"/>
      <c r="P775" s="114"/>
    </row>
    <row r="776" spans="2:16" ht="12.75">
      <c r="B776" s="30">
        <v>42614</v>
      </c>
      <c r="C776" s="31">
        <v>19464.472</v>
      </c>
      <c r="D776" s="31">
        <v>6.9135</v>
      </c>
      <c r="E776" s="6">
        <v>21243.317804</v>
      </c>
      <c r="F776" s="6">
        <v>0</v>
      </c>
      <c r="G776" s="6">
        <v>7754.139322000001</v>
      </c>
      <c r="H776" s="6">
        <v>2.177301</v>
      </c>
      <c r="I776" s="6">
        <v>2500.8273879999997</v>
      </c>
      <c r="J776" s="31">
        <f t="shared" si="67"/>
        <v>50971.847315</v>
      </c>
      <c r="L776" s="114"/>
      <c r="M776" s="114"/>
      <c r="N776" s="114"/>
      <c r="O776" s="114"/>
      <c r="P776" s="114"/>
    </row>
    <row r="777" spans="2:16" ht="12.75">
      <c r="B777" s="30">
        <v>42644</v>
      </c>
      <c r="C777" s="31">
        <v>18426.004</v>
      </c>
      <c r="D777" s="31">
        <v>6.0085999999999995</v>
      </c>
      <c r="E777" s="6">
        <v>17620.762684</v>
      </c>
      <c r="F777" s="6">
        <v>0</v>
      </c>
      <c r="G777" s="6">
        <v>7682.108116999999</v>
      </c>
      <c r="H777" s="6">
        <v>0.827387</v>
      </c>
      <c r="I777" s="6">
        <v>2423.741958</v>
      </c>
      <c r="J777" s="31">
        <f t="shared" si="67"/>
        <v>46159.452745999995</v>
      </c>
      <c r="L777" s="114"/>
      <c r="M777" s="114"/>
      <c r="N777" s="114"/>
      <c r="O777" s="114"/>
      <c r="P777" s="114"/>
    </row>
    <row r="778" spans="2:16" ht="12.75">
      <c r="B778" s="30">
        <v>42675</v>
      </c>
      <c r="C778" s="31">
        <v>18587.883</v>
      </c>
      <c r="D778" s="31">
        <v>9.052999999999999</v>
      </c>
      <c r="E778" s="6">
        <v>18429.003268</v>
      </c>
      <c r="F778" s="6">
        <v>0</v>
      </c>
      <c r="G778" s="6">
        <v>6762.8907850000005</v>
      </c>
      <c r="H778" s="6">
        <v>0.661316</v>
      </c>
      <c r="I778" s="6">
        <v>2752.217135</v>
      </c>
      <c r="J778" s="31">
        <f t="shared" si="67"/>
        <v>46541.708504</v>
      </c>
      <c r="L778" s="114"/>
      <c r="M778" s="114"/>
      <c r="N778" s="114"/>
      <c r="O778" s="114"/>
      <c r="P778" s="114"/>
    </row>
    <row r="779" spans="2:16" ht="12.75">
      <c r="B779" s="30">
        <v>42705</v>
      </c>
      <c r="C779" s="31">
        <v>28368.374</v>
      </c>
      <c r="D779" s="31">
        <v>20.4753</v>
      </c>
      <c r="E779" s="6">
        <v>25915.065049</v>
      </c>
      <c r="F779" s="6">
        <v>0</v>
      </c>
      <c r="G779" s="6">
        <v>15596.839300999998</v>
      </c>
      <c r="H779" s="6">
        <v>0.5583830000000001</v>
      </c>
      <c r="I779" s="6">
        <v>5506.558682</v>
      </c>
      <c r="J779" s="31">
        <f t="shared" si="67"/>
        <v>75407.870715</v>
      </c>
      <c r="L779" s="114"/>
      <c r="M779" s="114"/>
      <c r="N779" s="114"/>
      <c r="O779" s="114"/>
      <c r="P779" s="114"/>
    </row>
    <row r="780" spans="2:16" ht="12.75">
      <c r="B780" s="30">
        <v>42736</v>
      </c>
      <c r="C780" s="31">
        <v>27809.346</v>
      </c>
      <c r="D780" s="31">
        <v>6.2265</v>
      </c>
      <c r="E780" s="6">
        <v>19888.037953</v>
      </c>
      <c r="F780" s="6">
        <v>0</v>
      </c>
      <c r="G780" s="6">
        <v>11438.828028999998</v>
      </c>
      <c r="H780" s="6">
        <v>0.315243</v>
      </c>
      <c r="I780" s="6">
        <v>3813.2512189999998</v>
      </c>
      <c r="J780" s="31">
        <f t="shared" si="67"/>
        <v>62956.00494399999</v>
      </c>
      <c r="L780" s="114"/>
      <c r="M780" s="114"/>
      <c r="N780" s="114"/>
      <c r="O780" s="114"/>
      <c r="P780" s="114"/>
    </row>
    <row r="781" spans="2:16" ht="12.75">
      <c r="B781" s="30">
        <v>42767</v>
      </c>
      <c r="C781" s="31">
        <v>21791.308</v>
      </c>
      <c r="D781" s="31">
        <v>6.2114</v>
      </c>
      <c r="E781" s="6">
        <v>17423.18416</v>
      </c>
      <c r="F781" s="6">
        <v>0</v>
      </c>
      <c r="G781" s="6">
        <v>8233.408018999999</v>
      </c>
      <c r="H781" s="6">
        <v>0.085795</v>
      </c>
      <c r="I781" s="6">
        <v>3696.5654809999996</v>
      </c>
      <c r="J781" s="31">
        <f t="shared" si="67"/>
        <v>51150.762855</v>
      </c>
      <c r="L781" s="114"/>
      <c r="M781" s="114"/>
      <c r="N781" s="114"/>
      <c r="O781" s="114"/>
      <c r="P781" s="114"/>
    </row>
    <row r="782" spans="2:16" ht="12.75">
      <c r="B782" s="30">
        <v>42795</v>
      </c>
      <c r="C782" s="31">
        <v>26775.249</v>
      </c>
      <c r="D782" s="31">
        <v>16.8814</v>
      </c>
      <c r="E782" s="6">
        <v>18290.324134</v>
      </c>
      <c r="F782" s="6">
        <v>0</v>
      </c>
      <c r="G782" s="6">
        <v>9952.745686</v>
      </c>
      <c r="H782" s="6">
        <v>0</v>
      </c>
      <c r="I782" s="6">
        <v>3775.653295</v>
      </c>
      <c r="J782" s="31">
        <f t="shared" si="67"/>
        <v>58810.853514999995</v>
      </c>
      <c r="L782" s="114"/>
      <c r="M782" s="114"/>
      <c r="N782" s="114"/>
      <c r="O782" s="114"/>
      <c r="P782" s="114"/>
    </row>
    <row r="783" spans="2:16" ht="12.75">
      <c r="B783" s="30">
        <v>42826</v>
      </c>
      <c r="C783" s="31">
        <v>29773.306</v>
      </c>
      <c r="D783" s="31">
        <v>10.645199999999999</v>
      </c>
      <c r="E783" s="6">
        <v>19385.458425999997</v>
      </c>
      <c r="F783" s="6">
        <v>0</v>
      </c>
      <c r="G783" s="6">
        <v>12026.750684</v>
      </c>
      <c r="H783" s="6">
        <v>0.033918</v>
      </c>
      <c r="I783" s="6">
        <v>4584.025023</v>
      </c>
      <c r="J783" s="31">
        <f t="shared" si="67"/>
        <v>65780.21925099999</v>
      </c>
      <c r="L783" s="114"/>
      <c r="M783" s="114"/>
      <c r="N783" s="114"/>
      <c r="O783" s="114"/>
      <c r="P783" s="114"/>
    </row>
    <row r="784" spans="2:16" ht="12.75">
      <c r="B784" s="30">
        <v>42856</v>
      </c>
      <c r="C784" s="31">
        <v>25305.395</v>
      </c>
      <c r="D784" s="31">
        <v>17.2045</v>
      </c>
      <c r="E784" s="6">
        <v>18859.489711000002</v>
      </c>
      <c r="F784" s="6">
        <v>0</v>
      </c>
      <c r="G784" s="6">
        <v>9405.17941</v>
      </c>
      <c r="H784" s="6">
        <v>0</v>
      </c>
      <c r="I784" s="6">
        <v>3334.209218</v>
      </c>
      <c r="J784" s="31">
        <f t="shared" si="67"/>
        <v>56921.477839</v>
      </c>
      <c r="L784" s="114"/>
      <c r="M784" s="114"/>
      <c r="N784" s="114"/>
      <c r="O784" s="114"/>
      <c r="P784" s="114"/>
    </row>
    <row r="785" spans="2:16" ht="12.75">
      <c r="B785" s="30">
        <v>42887</v>
      </c>
      <c r="C785" s="31">
        <v>22123.823</v>
      </c>
      <c r="D785" s="31">
        <v>13.4334</v>
      </c>
      <c r="E785" s="6">
        <v>18470.422816</v>
      </c>
      <c r="F785" s="6">
        <v>4.999998</v>
      </c>
      <c r="G785" s="6">
        <v>7649.423533999999</v>
      </c>
      <c r="H785" s="6">
        <v>0</v>
      </c>
      <c r="I785" s="6">
        <v>3129.765921</v>
      </c>
      <c r="J785" s="31">
        <f t="shared" si="67"/>
        <v>51391.868669</v>
      </c>
      <c r="L785" s="114"/>
      <c r="M785" s="114"/>
      <c r="N785" s="114"/>
      <c r="O785" s="114"/>
      <c r="P785" s="114"/>
    </row>
    <row r="786" spans="2:16" ht="12.75">
      <c r="B786" s="30">
        <v>42917</v>
      </c>
      <c r="C786" s="31">
        <v>20412.081000000002</v>
      </c>
      <c r="D786" s="31">
        <v>10.7752</v>
      </c>
      <c r="E786" s="6">
        <v>18240.503331</v>
      </c>
      <c r="F786" s="6">
        <v>0</v>
      </c>
      <c r="G786" s="6">
        <v>7963.338268999999</v>
      </c>
      <c r="H786" s="6">
        <v>0</v>
      </c>
      <c r="I786" s="6">
        <v>2917.5088549999996</v>
      </c>
      <c r="J786" s="31">
        <f t="shared" si="67"/>
        <v>49544.206655</v>
      </c>
      <c r="L786" s="114"/>
      <c r="M786" s="114"/>
      <c r="N786" s="114"/>
      <c r="O786" s="114"/>
      <c r="P786" s="114"/>
    </row>
    <row r="787" spans="2:16" ht="12.75">
      <c r="B787" s="30">
        <v>42948</v>
      </c>
      <c r="C787" s="31">
        <v>22101.82</v>
      </c>
      <c r="D787" s="31">
        <v>10.2331</v>
      </c>
      <c r="E787" s="6">
        <v>18990.277272</v>
      </c>
      <c r="F787" s="6">
        <v>0</v>
      </c>
      <c r="G787" s="6">
        <v>8288.089075</v>
      </c>
      <c r="H787" s="6">
        <v>0.033779</v>
      </c>
      <c r="I787" s="6">
        <v>2462.3415</v>
      </c>
      <c r="J787" s="31">
        <f t="shared" si="67"/>
        <v>51852.79472599999</v>
      </c>
      <c r="L787" s="114"/>
      <c r="M787" s="114"/>
      <c r="N787" s="114"/>
      <c r="O787" s="114"/>
      <c r="P787" s="114"/>
    </row>
    <row r="788" spans="2:16" ht="12.75">
      <c r="B788" s="30">
        <v>42979</v>
      </c>
      <c r="C788" s="31">
        <v>19201.708</v>
      </c>
      <c r="D788" s="31">
        <v>14.0953</v>
      </c>
      <c r="E788" s="6">
        <v>18108.652014000003</v>
      </c>
      <c r="F788" s="6">
        <v>0</v>
      </c>
      <c r="G788" s="6">
        <v>8027.4806</v>
      </c>
      <c r="H788" s="6">
        <v>0</v>
      </c>
      <c r="I788" s="6">
        <v>2351.7051380000003</v>
      </c>
      <c r="J788" s="31">
        <f t="shared" si="67"/>
        <v>47703.641052000006</v>
      </c>
      <c r="L788" s="114"/>
      <c r="M788" s="114"/>
      <c r="N788" s="114"/>
      <c r="O788" s="114"/>
      <c r="P788" s="114"/>
    </row>
    <row r="789" spans="2:16" ht="12.75">
      <c r="B789" s="30">
        <v>43009</v>
      </c>
      <c r="C789" s="31">
        <v>20422.973</v>
      </c>
      <c r="D789" s="31">
        <v>8.6406</v>
      </c>
      <c r="E789" s="6">
        <v>18340.776323000002</v>
      </c>
      <c r="F789" s="6">
        <v>19.114404999999998</v>
      </c>
      <c r="G789" s="6">
        <v>9658.496887</v>
      </c>
      <c r="H789" s="104" t="s">
        <v>130</v>
      </c>
      <c r="I789" s="6">
        <v>2321.842533</v>
      </c>
      <c r="J789" s="31">
        <f aca="true" t="shared" si="68" ref="J789:J794">SUM(C789:I789)</f>
        <v>50771.84374800001</v>
      </c>
      <c r="L789" s="114"/>
      <c r="M789" s="114"/>
      <c r="N789" s="114"/>
      <c r="O789" s="114"/>
      <c r="P789" s="114"/>
    </row>
    <row r="790" spans="2:16" ht="12.75">
      <c r="B790" s="30">
        <v>43040</v>
      </c>
      <c r="C790" s="31">
        <v>21763.495</v>
      </c>
      <c r="D790" s="31">
        <v>7.4097</v>
      </c>
      <c r="E790" s="6">
        <v>19181.673661</v>
      </c>
      <c r="F790" s="6">
        <v>8.999979999999999</v>
      </c>
      <c r="G790" s="6">
        <v>10940.274789</v>
      </c>
      <c r="H790" s="6">
        <v>0</v>
      </c>
      <c r="I790" s="6">
        <v>2816.0414619999997</v>
      </c>
      <c r="J790" s="31">
        <f t="shared" si="68"/>
        <v>54717.894592000004</v>
      </c>
      <c r="L790" s="114"/>
      <c r="M790" s="114"/>
      <c r="N790" s="114"/>
      <c r="O790" s="114"/>
      <c r="P790" s="114"/>
    </row>
    <row r="791" spans="2:16" ht="12.75">
      <c r="B791" s="30">
        <v>43070</v>
      </c>
      <c r="C791" s="31">
        <v>31081.841</v>
      </c>
      <c r="D791" s="31">
        <v>9.8932</v>
      </c>
      <c r="E791" s="6">
        <v>25023.942188999998</v>
      </c>
      <c r="F791" s="6">
        <v>74.317999</v>
      </c>
      <c r="G791" s="6">
        <v>19886.953586</v>
      </c>
      <c r="H791" s="104" t="s">
        <v>130</v>
      </c>
      <c r="I791" s="6">
        <v>3984.010662</v>
      </c>
      <c r="J791" s="31">
        <f t="shared" si="68"/>
        <v>80060.958636</v>
      </c>
      <c r="L791" s="114"/>
      <c r="M791" s="114"/>
      <c r="N791" s="114"/>
      <c r="O791" s="114"/>
      <c r="P791" s="114"/>
    </row>
    <row r="792" spans="2:16" ht="12.75">
      <c r="B792" s="30">
        <v>43101</v>
      </c>
      <c r="C792" s="31">
        <v>34015.022</v>
      </c>
      <c r="D792" s="31">
        <v>17.1404</v>
      </c>
      <c r="E792" s="6">
        <v>19305.945144999998</v>
      </c>
      <c r="F792" s="6">
        <v>12.459165</v>
      </c>
      <c r="G792" s="6">
        <v>11869.801878000002</v>
      </c>
      <c r="H792" s="104">
        <v>0</v>
      </c>
      <c r="I792" s="6">
        <v>4333.532176</v>
      </c>
      <c r="J792" s="31">
        <f t="shared" si="68"/>
        <v>69553.90076399999</v>
      </c>
      <c r="L792" s="114"/>
      <c r="M792" s="114"/>
      <c r="N792" s="114"/>
      <c r="O792" s="114"/>
      <c r="P792" s="114"/>
    </row>
    <row r="793" spans="2:16" ht="12.75">
      <c r="B793" s="30">
        <v>43132</v>
      </c>
      <c r="C793" s="31">
        <v>24901.438000000002</v>
      </c>
      <c r="D793" s="31">
        <v>7.8763000000000005</v>
      </c>
      <c r="E793" s="6">
        <v>18181.301545000002</v>
      </c>
      <c r="F793" s="6">
        <v>3.807992</v>
      </c>
      <c r="G793" s="6">
        <v>7998.733572</v>
      </c>
      <c r="H793" s="6">
        <v>0</v>
      </c>
      <c r="I793" s="6">
        <v>3142.642143</v>
      </c>
      <c r="J793" s="31">
        <f t="shared" si="68"/>
        <v>54235.799552000004</v>
      </c>
      <c r="L793" s="114"/>
      <c r="M793" s="114"/>
      <c r="N793" s="114"/>
      <c r="O793" s="114"/>
      <c r="P793" s="114"/>
    </row>
    <row r="794" spans="2:16" ht="12.75">
      <c r="B794" s="30">
        <v>43160</v>
      </c>
      <c r="C794" s="31">
        <v>28959.535</v>
      </c>
      <c r="D794" s="31">
        <v>11.5568</v>
      </c>
      <c r="E794" s="6">
        <v>18943.446793000003</v>
      </c>
      <c r="F794" s="6">
        <v>6.080754</v>
      </c>
      <c r="G794" s="6">
        <v>12971.16205</v>
      </c>
      <c r="H794" s="104">
        <v>0</v>
      </c>
      <c r="I794" s="6">
        <v>3594.543893</v>
      </c>
      <c r="J794" s="31">
        <f t="shared" si="68"/>
        <v>64486.32529000001</v>
      </c>
      <c r="L794" s="114"/>
      <c r="M794" s="114"/>
      <c r="N794" s="114"/>
      <c r="O794" s="114"/>
      <c r="P794" s="114"/>
    </row>
    <row r="795" spans="2:12" ht="12.75">
      <c r="B795"/>
      <c r="C795" s="112"/>
      <c r="D795" s="112"/>
      <c r="E795" s="112"/>
      <c r="F795" s="112"/>
      <c r="G795" s="112"/>
      <c r="H795" s="112"/>
      <c r="I795" s="112"/>
      <c r="J795" s="112"/>
      <c r="K795" s="114"/>
      <c r="L795" s="114"/>
    </row>
    <row r="796" spans="2:10" ht="12.75">
      <c r="B796" s="64" t="s">
        <v>204</v>
      </c>
      <c r="C796" s="127"/>
      <c r="D796" s="127"/>
      <c r="E796" s="127"/>
      <c r="F796" s="127"/>
      <c r="G796" s="127"/>
      <c r="H796" s="127"/>
      <c r="I796" s="127"/>
      <c r="J796" s="127"/>
    </row>
    <row r="797" spans="2:21" ht="12.75">
      <c r="B797" s="63" t="s">
        <v>216</v>
      </c>
      <c r="C797" s="63"/>
      <c r="D797" s="63"/>
      <c r="E797" s="63"/>
      <c r="F797" s="63"/>
      <c r="G797" s="63"/>
      <c r="H797" s="63"/>
      <c r="I797" s="63"/>
      <c r="J797" s="63"/>
      <c r="U797" s="27"/>
    </row>
    <row r="798" spans="2:21" s="38" customFormat="1" ht="25.5">
      <c r="B798" s="119"/>
      <c r="C798" s="118" t="s">
        <v>18</v>
      </c>
      <c r="D798" s="118" t="s">
        <v>125</v>
      </c>
      <c r="E798" s="118" t="s">
        <v>121</v>
      </c>
      <c r="F798" s="118" t="s">
        <v>126</v>
      </c>
      <c r="G798" s="118" t="s">
        <v>56</v>
      </c>
      <c r="H798" s="118" t="s">
        <v>127</v>
      </c>
      <c r="I798" s="118" t="s">
        <v>128</v>
      </c>
      <c r="J798" s="37" t="s">
        <v>46</v>
      </c>
      <c r="K798"/>
      <c r="L798"/>
      <c r="M798"/>
      <c r="N798"/>
      <c r="O798"/>
      <c r="P798"/>
      <c r="Q798"/>
      <c r="R798"/>
      <c r="S798"/>
      <c r="T798"/>
      <c r="U798"/>
    </row>
    <row r="799" spans="2:21" ht="12.75">
      <c r="B799" s="30">
        <v>37316</v>
      </c>
      <c r="C799" s="39">
        <v>0</v>
      </c>
      <c r="D799" s="39">
        <v>0</v>
      </c>
      <c r="E799" s="65">
        <v>0.052</v>
      </c>
      <c r="F799" s="39">
        <v>0</v>
      </c>
      <c r="G799" s="75">
        <v>0</v>
      </c>
      <c r="H799" s="39" t="s">
        <v>138</v>
      </c>
      <c r="I799" s="39" t="s">
        <v>130</v>
      </c>
      <c r="J799" s="39">
        <v>0.052</v>
      </c>
      <c r="L799" s="114"/>
      <c r="M799" s="114"/>
      <c r="N799" s="114"/>
      <c r="O799" s="114"/>
      <c r="P799" s="114"/>
      <c r="U799" s="27"/>
    </row>
    <row r="800" spans="2:16" ht="12.75">
      <c r="B800" s="30">
        <v>37347</v>
      </c>
      <c r="C800" s="39">
        <v>0</v>
      </c>
      <c r="D800" s="39">
        <v>0</v>
      </c>
      <c r="E800" s="65">
        <v>0.052</v>
      </c>
      <c r="F800" s="39">
        <v>0</v>
      </c>
      <c r="G800" s="75">
        <v>0</v>
      </c>
      <c r="H800" s="39" t="s">
        <v>138</v>
      </c>
      <c r="I800" s="39" t="s">
        <v>130</v>
      </c>
      <c r="J800" s="39">
        <v>0.052</v>
      </c>
      <c r="L800" s="114"/>
      <c r="M800" s="114"/>
      <c r="N800" s="114"/>
      <c r="O800" s="114"/>
      <c r="P800" s="114"/>
    </row>
    <row r="801" spans="2:16" ht="12.75">
      <c r="B801" s="30">
        <v>37377</v>
      </c>
      <c r="C801" s="39">
        <v>0</v>
      </c>
      <c r="D801" s="39">
        <v>0</v>
      </c>
      <c r="E801" s="65">
        <v>0.052</v>
      </c>
      <c r="F801" s="39">
        <v>0</v>
      </c>
      <c r="G801" s="75">
        <v>0.761</v>
      </c>
      <c r="H801" s="39" t="s">
        <v>138</v>
      </c>
      <c r="I801" s="39" t="s">
        <v>130</v>
      </c>
      <c r="J801" s="39">
        <v>0.8130000000000001</v>
      </c>
      <c r="L801" s="114"/>
      <c r="M801" s="114"/>
      <c r="N801" s="114"/>
      <c r="O801" s="114"/>
      <c r="P801" s="114"/>
    </row>
    <row r="802" spans="2:16" ht="12.75">
      <c r="B802" s="30">
        <v>37408</v>
      </c>
      <c r="C802" s="39">
        <v>0</v>
      </c>
      <c r="D802" s="39">
        <v>0</v>
      </c>
      <c r="E802" s="65">
        <v>0.052</v>
      </c>
      <c r="F802" s="39">
        <v>0</v>
      </c>
      <c r="G802" s="75">
        <v>0</v>
      </c>
      <c r="H802" s="39" t="s">
        <v>138</v>
      </c>
      <c r="I802" s="39" t="s">
        <v>130</v>
      </c>
      <c r="J802" s="39">
        <v>0.052</v>
      </c>
      <c r="L802" s="114"/>
      <c r="M802" s="114"/>
      <c r="N802" s="114"/>
      <c r="O802" s="114"/>
      <c r="P802" s="114"/>
    </row>
    <row r="803" spans="2:16" ht="12.75">
      <c r="B803" s="30">
        <v>37438</v>
      </c>
      <c r="C803" s="39">
        <v>0</v>
      </c>
      <c r="D803" s="39">
        <v>0</v>
      </c>
      <c r="E803" s="65">
        <v>4</v>
      </c>
      <c r="F803" s="39">
        <v>0</v>
      </c>
      <c r="G803" s="75">
        <v>3</v>
      </c>
      <c r="H803" s="39" t="s">
        <v>138</v>
      </c>
      <c r="I803" s="39" t="s">
        <v>130</v>
      </c>
      <c r="J803" s="39">
        <v>7</v>
      </c>
      <c r="L803" s="114"/>
      <c r="M803" s="114"/>
      <c r="N803" s="114"/>
      <c r="O803" s="114"/>
      <c r="P803" s="114"/>
    </row>
    <row r="804" spans="2:16" ht="12.75">
      <c r="B804" s="30">
        <v>37469</v>
      </c>
      <c r="C804" s="39">
        <v>0</v>
      </c>
      <c r="D804" s="39">
        <v>2.140414</v>
      </c>
      <c r="E804" s="65">
        <v>3</v>
      </c>
      <c r="F804" s="39">
        <v>0</v>
      </c>
      <c r="G804" s="75">
        <v>26</v>
      </c>
      <c r="H804" s="39" t="s">
        <v>138</v>
      </c>
      <c r="I804" s="101">
        <v>0</v>
      </c>
      <c r="J804" s="39">
        <v>31.140414</v>
      </c>
      <c r="L804" s="114"/>
      <c r="M804" s="114"/>
      <c r="N804" s="114"/>
      <c r="O804" s="114"/>
      <c r="P804" s="114"/>
    </row>
    <row r="805" spans="2:16" ht="12.75">
      <c r="B805" s="30">
        <v>37500</v>
      </c>
      <c r="C805" s="39">
        <v>0</v>
      </c>
      <c r="D805" s="39">
        <v>4.162511</v>
      </c>
      <c r="E805" s="39">
        <v>4</v>
      </c>
      <c r="F805" s="39">
        <v>0</v>
      </c>
      <c r="G805" s="39">
        <v>1</v>
      </c>
      <c r="H805" s="101">
        <v>0</v>
      </c>
      <c r="I805" s="101">
        <v>0</v>
      </c>
      <c r="J805" s="39">
        <v>9.162511</v>
      </c>
      <c r="L805" s="114"/>
      <c r="M805" s="114"/>
      <c r="N805" s="114"/>
      <c r="O805" s="114"/>
      <c r="P805" s="114"/>
    </row>
    <row r="806" spans="2:16" ht="12.75">
      <c r="B806" s="30">
        <v>37530</v>
      </c>
      <c r="C806" s="75">
        <v>292.151</v>
      </c>
      <c r="D806" s="39">
        <v>7.298235</v>
      </c>
      <c r="E806" s="39">
        <v>13</v>
      </c>
      <c r="F806" s="39">
        <v>0</v>
      </c>
      <c r="G806" s="39">
        <v>1</v>
      </c>
      <c r="H806" s="101">
        <v>0</v>
      </c>
      <c r="I806" s="101">
        <v>0</v>
      </c>
      <c r="J806" s="39">
        <v>313.449235</v>
      </c>
      <c r="L806" s="114"/>
      <c r="M806" s="114"/>
      <c r="N806" s="114"/>
      <c r="O806" s="114"/>
      <c r="P806" s="114"/>
    </row>
    <row r="807" spans="2:16" ht="12.75">
      <c r="B807" s="30">
        <v>37561</v>
      </c>
      <c r="C807" s="75">
        <v>319.259</v>
      </c>
      <c r="D807" s="39">
        <v>24.669421</v>
      </c>
      <c r="E807" s="39">
        <v>16</v>
      </c>
      <c r="F807" s="39">
        <v>0</v>
      </c>
      <c r="G807" s="39">
        <v>55</v>
      </c>
      <c r="H807" s="101">
        <v>0</v>
      </c>
      <c r="I807" s="101">
        <v>0</v>
      </c>
      <c r="J807" s="39">
        <v>414.928421</v>
      </c>
      <c r="L807" s="114"/>
      <c r="M807" s="114"/>
      <c r="N807" s="114"/>
      <c r="O807" s="114"/>
      <c r="P807" s="114"/>
    </row>
    <row r="808" spans="2:16" ht="12.75">
      <c r="B808" s="30">
        <v>37591</v>
      </c>
      <c r="C808" s="75">
        <v>400.693</v>
      </c>
      <c r="D808" s="39">
        <v>5.027032</v>
      </c>
      <c r="E808" s="39">
        <v>2</v>
      </c>
      <c r="F808" s="39">
        <v>0</v>
      </c>
      <c r="G808" s="39">
        <v>3</v>
      </c>
      <c r="H808" s="101">
        <v>0</v>
      </c>
      <c r="I808" s="101">
        <v>0</v>
      </c>
      <c r="J808" s="39">
        <v>410.720032</v>
      </c>
      <c r="L808" s="114"/>
      <c r="M808" s="114"/>
      <c r="N808" s="114"/>
      <c r="O808" s="114"/>
      <c r="P808" s="114"/>
    </row>
    <row r="809" spans="2:16" ht="12.75">
      <c r="B809" s="30">
        <v>37622</v>
      </c>
      <c r="C809" s="75">
        <v>460.4</v>
      </c>
      <c r="D809" s="39">
        <v>9.713988</v>
      </c>
      <c r="E809" s="39">
        <v>33</v>
      </c>
      <c r="F809" s="39">
        <v>0</v>
      </c>
      <c r="G809" s="39">
        <v>36</v>
      </c>
      <c r="H809" s="101">
        <v>0</v>
      </c>
      <c r="I809" s="101">
        <v>0</v>
      </c>
      <c r="J809" s="39">
        <v>539.113988</v>
      </c>
      <c r="L809" s="114"/>
      <c r="M809" s="114"/>
      <c r="N809" s="114"/>
      <c r="O809" s="114"/>
      <c r="P809" s="114"/>
    </row>
    <row r="810" spans="2:16" ht="12.75">
      <c r="B810" s="30">
        <v>37653</v>
      </c>
      <c r="C810" s="75">
        <v>346.407</v>
      </c>
      <c r="D810" s="39">
        <v>9.747765</v>
      </c>
      <c r="E810" s="39">
        <v>41</v>
      </c>
      <c r="F810" s="39">
        <v>0</v>
      </c>
      <c r="G810" s="39">
        <v>4</v>
      </c>
      <c r="H810" s="101">
        <v>0</v>
      </c>
      <c r="I810" s="101">
        <v>0</v>
      </c>
      <c r="J810" s="39">
        <v>401.154765</v>
      </c>
      <c r="L810" s="114"/>
      <c r="M810" s="114"/>
      <c r="N810" s="114"/>
      <c r="O810" s="114"/>
      <c r="P810" s="114"/>
    </row>
    <row r="811" spans="2:16" ht="12.75">
      <c r="B811" s="30">
        <v>37681</v>
      </c>
      <c r="C811" s="75">
        <v>320.331</v>
      </c>
      <c r="D811" s="39">
        <v>5.869947000000001</v>
      </c>
      <c r="E811" s="39">
        <v>30</v>
      </c>
      <c r="F811" s="39">
        <v>0</v>
      </c>
      <c r="G811" s="39">
        <v>46</v>
      </c>
      <c r="H811" s="101">
        <v>0</v>
      </c>
      <c r="I811" s="101">
        <v>0</v>
      </c>
      <c r="J811" s="39">
        <v>402.20094700000004</v>
      </c>
      <c r="L811" s="114"/>
      <c r="M811" s="114"/>
      <c r="N811" s="114"/>
      <c r="O811" s="114"/>
      <c r="P811" s="114"/>
    </row>
    <row r="812" spans="2:16" ht="12.75">
      <c r="B812" s="30">
        <v>37712</v>
      </c>
      <c r="C812" s="75">
        <v>349.655</v>
      </c>
      <c r="D812" s="39">
        <v>8.91742</v>
      </c>
      <c r="E812" s="39">
        <v>37</v>
      </c>
      <c r="F812" s="39">
        <v>0</v>
      </c>
      <c r="G812" s="39">
        <v>16</v>
      </c>
      <c r="H812" s="101">
        <v>3</v>
      </c>
      <c r="I812" s="101">
        <v>0</v>
      </c>
      <c r="J812" s="39">
        <v>414.57241999999997</v>
      </c>
      <c r="L812" s="114"/>
      <c r="M812" s="114"/>
      <c r="N812" s="114"/>
      <c r="O812" s="114"/>
      <c r="P812" s="114"/>
    </row>
    <row r="813" spans="2:16" ht="12.75">
      <c r="B813" s="30">
        <v>37742</v>
      </c>
      <c r="C813" s="75">
        <v>451.988</v>
      </c>
      <c r="D813" s="39">
        <v>9.208411000000002</v>
      </c>
      <c r="E813" s="39">
        <v>77</v>
      </c>
      <c r="F813" s="39">
        <v>0</v>
      </c>
      <c r="G813" s="39">
        <v>49</v>
      </c>
      <c r="H813" s="101">
        <v>2</v>
      </c>
      <c r="I813" s="101">
        <v>0</v>
      </c>
      <c r="J813" s="39">
        <v>589.196411</v>
      </c>
      <c r="L813" s="114"/>
      <c r="M813" s="114"/>
      <c r="N813" s="114"/>
      <c r="O813" s="114"/>
      <c r="P813" s="114"/>
    </row>
    <row r="814" spans="2:16" ht="12.75">
      <c r="B814" s="30">
        <v>37773</v>
      </c>
      <c r="C814" s="75">
        <v>299.79200000000003</v>
      </c>
      <c r="D814" s="39">
        <v>11.775896</v>
      </c>
      <c r="E814" s="39">
        <v>116</v>
      </c>
      <c r="F814" s="39">
        <v>0</v>
      </c>
      <c r="G814" s="39">
        <v>41</v>
      </c>
      <c r="H814" s="101">
        <v>0</v>
      </c>
      <c r="I814" s="101">
        <v>0</v>
      </c>
      <c r="J814" s="39">
        <v>468.567896</v>
      </c>
      <c r="L814" s="114"/>
      <c r="M814" s="114"/>
      <c r="N814" s="114"/>
      <c r="O814" s="114"/>
      <c r="P814" s="114"/>
    </row>
    <row r="815" spans="2:16" ht="12.75">
      <c r="B815" s="30">
        <v>37803</v>
      </c>
      <c r="C815" s="75">
        <v>462.023</v>
      </c>
      <c r="D815" s="39">
        <v>24.872648</v>
      </c>
      <c r="E815" s="102">
        <v>79</v>
      </c>
      <c r="F815" s="39">
        <v>0</v>
      </c>
      <c r="G815" s="102">
        <v>14</v>
      </c>
      <c r="H815" s="101">
        <v>0</v>
      </c>
      <c r="I815" s="101">
        <v>1</v>
      </c>
      <c r="J815" s="39">
        <v>580.895648</v>
      </c>
      <c r="L815" s="114"/>
      <c r="M815" s="114"/>
      <c r="N815" s="114"/>
      <c r="O815" s="114"/>
      <c r="P815" s="114"/>
    </row>
    <row r="816" spans="2:16" ht="12.75">
      <c r="B816" s="30">
        <v>37834</v>
      </c>
      <c r="C816" s="75">
        <v>583.5120000000001</v>
      </c>
      <c r="D816" s="39">
        <v>17.640596</v>
      </c>
      <c r="E816" s="102">
        <v>74</v>
      </c>
      <c r="F816" s="39">
        <v>0</v>
      </c>
      <c r="G816" s="102">
        <v>74</v>
      </c>
      <c r="H816" s="101">
        <v>0</v>
      </c>
      <c r="I816" s="101">
        <v>0</v>
      </c>
      <c r="J816" s="39">
        <v>749.152596</v>
      </c>
      <c r="L816" s="114"/>
      <c r="M816" s="114"/>
      <c r="N816" s="114"/>
      <c r="O816" s="114"/>
      <c r="P816" s="114"/>
    </row>
    <row r="817" spans="2:16" ht="12.75">
      <c r="B817" s="30">
        <v>37865</v>
      </c>
      <c r="C817" s="75">
        <v>508.195</v>
      </c>
      <c r="D817" s="39">
        <v>16.560895</v>
      </c>
      <c r="E817" s="102">
        <v>92</v>
      </c>
      <c r="F817" s="39">
        <v>0</v>
      </c>
      <c r="G817" s="102">
        <v>50</v>
      </c>
      <c r="H817" s="101">
        <v>1</v>
      </c>
      <c r="I817" s="101">
        <v>0</v>
      </c>
      <c r="J817" s="39">
        <v>667.755895</v>
      </c>
      <c r="L817" s="114"/>
      <c r="M817" s="114"/>
      <c r="N817" s="114"/>
      <c r="O817" s="114"/>
      <c r="P817" s="114"/>
    </row>
    <row r="818" spans="2:16" ht="12.75">
      <c r="B818" s="30">
        <v>37895</v>
      </c>
      <c r="C818" s="75">
        <v>1614.693</v>
      </c>
      <c r="D818" s="39">
        <v>37.543307000000006</v>
      </c>
      <c r="E818" s="102">
        <v>203</v>
      </c>
      <c r="F818" s="39">
        <v>0</v>
      </c>
      <c r="G818" s="102">
        <v>38</v>
      </c>
      <c r="H818" s="101">
        <v>0</v>
      </c>
      <c r="I818" s="101">
        <v>0</v>
      </c>
      <c r="J818" s="39">
        <v>1893.236307</v>
      </c>
      <c r="L818" s="114"/>
      <c r="M818" s="114"/>
      <c r="N818" s="114"/>
      <c r="O818" s="114"/>
      <c r="P818" s="114"/>
    </row>
    <row r="819" spans="2:16" ht="12.75">
      <c r="B819" s="30">
        <v>37926</v>
      </c>
      <c r="C819" s="75">
        <v>2262.362</v>
      </c>
      <c r="D819" s="39">
        <v>34.030644</v>
      </c>
      <c r="E819" s="102">
        <v>145</v>
      </c>
      <c r="F819" s="39">
        <v>0</v>
      </c>
      <c r="G819" s="102">
        <v>37</v>
      </c>
      <c r="H819" s="101">
        <v>0</v>
      </c>
      <c r="I819" s="101">
        <v>0</v>
      </c>
      <c r="J819" s="39">
        <v>2478.392644</v>
      </c>
      <c r="L819" s="114"/>
      <c r="M819" s="114"/>
      <c r="N819" s="114"/>
      <c r="O819" s="114"/>
      <c r="P819" s="114"/>
    </row>
    <row r="820" spans="2:16" ht="12.75">
      <c r="B820" s="30">
        <v>37956</v>
      </c>
      <c r="C820" s="75">
        <v>979.7230000000001</v>
      </c>
      <c r="D820" s="39">
        <v>65.59686</v>
      </c>
      <c r="E820" s="102">
        <v>134</v>
      </c>
      <c r="F820" s="39">
        <v>0</v>
      </c>
      <c r="G820" s="102">
        <v>77</v>
      </c>
      <c r="H820" s="101">
        <v>1</v>
      </c>
      <c r="I820" s="101">
        <v>2</v>
      </c>
      <c r="J820" s="39">
        <v>1259.31986</v>
      </c>
      <c r="L820" s="114"/>
      <c r="M820" s="114"/>
      <c r="N820" s="114"/>
      <c r="O820" s="114"/>
      <c r="P820" s="114"/>
    </row>
    <row r="821" spans="2:16" ht="12.75">
      <c r="B821" s="30">
        <v>37987</v>
      </c>
      <c r="C821" s="75">
        <v>941.676</v>
      </c>
      <c r="D821" s="39">
        <v>40.671697</v>
      </c>
      <c r="E821" s="103">
        <v>173.75030999999998</v>
      </c>
      <c r="F821" s="39">
        <v>0</v>
      </c>
      <c r="G821" s="103">
        <v>89.21341000000001</v>
      </c>
      <c r="H821" s="103">
        <v>1.31727</v>
      </c>
      <c r="I821" s="103">
        <v>0.24514</v>
      </c>
      <c r="J821" s="39">
        <v>1246.8738270000001</v>
      </c>
      <c r="L821" s="114"/>
      <c r="M821" s="114"/>
      <c r="N821" s="114"/>
      <c r="O821" s="114"/>
      <c r="P821" s="114"/>
    </row>
    <row r="822" spans="2:16" ht="12.75">
      <c r="B822" s="30">
        <v>38018</v>
      </c>
      <c r="C822" s="75">
        <v>1251.817</v>
      </c>
      <c r="D822" s="39">
        <v>39.712587</v>
      </c>
      <c r="E822" s="103">
        <v>154.27835000000002</v>
      </c>
      <c r="F822" s="39">
        <v>0</v>
      </c>
      <c r="G822" s="103">
        <v>19.28904</v>
      </c>
      <c r="H822" s="103">
        <v>0.28593999999999997</v>
      </c>
      <c r="I822" s="103">
        <v>6</v>
      </c>
      <c r="J822" s="39">
        <v>1471.3829170000001</v>
      </c>
      <c r="L822" s="114"/>
      <c r="M822" s="114"/>
      <c r="N822" s="114"/>
      <c r="O822" s="114"/>
      <c r="P822" s="114"/>
    </row>
    <row r="823" spans="2:16" ht="12.75">
      <c r="B823" s="30">
        <v>38047</v>
      </c>
      <c r="C823" s="75">
        <v>1091.084</v>
      </c>
      <c r="D823" s="39">
        <v>57.35752900000001</v>
      </c>
      <c r="E823" s="103">
        <v>147.74763000000002</v>
      </c>
      <c r="F823" s="39">
        <v>0</v>
      </c>
      <c r="G823" s="103">
        <v>24.279799999999998</v>
      </c>
      <c r="H823" s="103">
        <v>2.10274</v>
      </c>
      <c r="I823" s="103">
        <v>24</v>
      </c>
      <c r="J823" s="39">
        <v>1346.5716990000003</v>
      </c>
      <c r="L823" s="114"/>
      <c r="M823" s="114"/>
      <c r="N823" s="114"/>
      <c r="O823" s="114"/>
      <c r="P823" s="114"/>
    </row>
    <row r="824" spans="2:16" ht="12.75">
      <c r="B824" s="30">
        <v>38078</v>
      </c>
      <c r="C824" s="75">
        <v>1225.062</v>
      </c>
      <c r="D824" s="39">
        <v>103.719917</v>
      </c>
      <c r="E824" s="103">
        <v>162.11145000000002</v>
      </c>
      <c r="F824" s="39">
        <v>0</v>
      </c>
      <c r="G824" s="103">
        <v>28.7084</v>
      </c>
      <c r="H824" s="103">
        <v>0.17931</v>
      </c>
      <c r="I824" s="103">
        <v>0</v>
      </c>
      <c r="J824" s="39">
        <v>1519.7810769999999</v>
      </c>
      <c r="L824" s="114"/>
      <c r="M824" s="114"/>
      <c r="N824" s="114"/>
      <c r="O824" s="114"/>
      <c r="P824" s="114"/>
    </row>
    <row r="825" spans="2:16" ht="12.75">
      <c r="B825" s="30">
        <v>38108</v>
      </c>
      <c r="C825" s="75">
        <v>1355.672</v>
      </c>
      <c r="D825" s="39">
        <v>54.042555</v>
      </c>
      <c r="E825" s="103">
        <v>158.15813</v>
      </c>
      <c r="F825" s="39">
        <v>0</v>
      </c>
      <c r="G825" s="103">
        <v>48.35494</v>
      </c>
      <c r="H825" s="103">
        <v>1.00241</v>
      </c>
      <c r="I825" s="103">
        <v>0.07662999999999999</v>
      </c>
      <c r="J825" s="39">
        <v>1617.306665</v>
      </c>
      <c r="L825" s="114"/>
      <c r="M825" s="114"/>
      <c r="N825" s="114"/>
      <c r="O825" s="114"/>
      <c r="P825" s="114"/>
    </row>
    <row r="826" spans="2:16" ht="12.75">
      <c r="B826" s="30">
        <v>38139</v>
      </c>
      <c r="C826" s="75">
        <v>1104.838</v>
      </c>
      <c r="D826" s="39">
        <v>50.585639</v>
      </c>
      <c r="E826" s="103">
        <v>156.12063</v>
      </c>
      <c r="F826" s="39">
        <v>0</v>
      </c>
      <c r="G826" s="103">
        <v>22.953470000000003</v>
      </c>
      <c r="H826" s="103">
        <v>5.4253599999999995</v>
      </c>
      <c r="I826" s="103">
        <v>1.84086</v>
      </c>
      <c r="J826" s="39">
        <v>1341.7639589999999</v>
      </c>
      <c r="L826" s="114"/>
      <c r="M826" s="114"/>
      <c r="N826" s="114"/>
      <c r="O826" s="114"/>
      <c r="P826" s="114"/>
    </row>
    <row r="827" spans="2:16" ht="12.75">
      <c r="B827" s="30">
        <v>38169</v>
      </c>
      <c r="C827" s="75">
        <v>3001.927</v>
      </c>
      <c r="D827" s="39">
        <v>24.405132</v>
      </c>
      <c r="E827" s="103">
        <v>180.58922</v>
      </c>
      <c r="F827" s="39">
        <v>0</v>
      </c>
      <c r="G827" s="103">
        <v>85.39924</v>
      </c>
      <c r="H827" s="103">
        <v>1.9822</v>
      </c>
      <c r="I827" s="103">
        <v>0.31</v>
      </c>
      <c r="J827" s="39">
        <v>3294.612792</v>
      </c>
      <c r="L827" s="114"/>
      <c r="M827" s="114"/>
      <c r="N827" s="114"/>
      <c r="O827" s="114"/>
      <c r="P827" s="114"/>
    </row>
    <row r="828" spans="2:16" ht="12.75">
      <c r="B828" s="30">
        <v>38200</v>
      </c>
      <c r="C828" s="75">
        <v>6536.708</v>
      </c>
      <c r="D828" s="39">
        <v>63.269771</v>
      </c>
      <c r="E828" s="103">
        <v>255.57321</v>
      </c>
      <c r="F828" s="39">
        <v>0</v>
      </c>
      <c r="G828" s="103">
        <v>51.42993</v>
      </c>
      <c r="H828" s="103">
        <v>0.23059000000000002</v>
      </c>
      <c r="I828" s="103">
        <v>12.298879999999999</v>
      </c>
      <c r="J828" s="39">
        <v>6919.510381</v>
      </c>
      <c r="L828" s="114"/>
      <c r="M828" s="114"/>
      <c r="N828" s="114"/>
      <c r="O828" s="114"/>
      <c r="P828" s="114"/>
    </row>
    <row r="829" spans="2:16" ht="12.75">
      <c r="B829" s="30">
        <v>38231</v>
      </c>
      <c r="C829" s="75">
        <v>9427.182</v>
      </c>
      <c r="D829" s="39">
        <v>72.173303</v>
      </c>
      <c r="E829" s="103">
        <v>184.81784</v>
      </c>
      <c r="F829" s="39">
        <v>0</v>
      </c>
      <c r="G829" s="103">
        <v>31.967119999999998</v>
      </c>
      <c r="H829" s="103">
        <v>0.22118000000000002</v>
      </c>
      <c r="I829" s="103">
        <v>1.7</v>
      </c>
      <c r="J829" s="39">
        <v>9718.061443</v>
      </c>
      <c r="L829" s="114"/>
      <c r="M829" s="114"/>
      <c r="N829" s="114"/>
      <c r="O829" s="114"/>
      <c r="P829" s="114"/>
    </row>
    <row r="830" spans="2:16" ht="12.75">
      <c r="B830" s="30">
        <v>38261</v>
      </c>
      <c r="C830" s="39">
        <v>5078.622</v>
      </c>
      <c r="D830" s="39">
        <v>18.871358</v>
      </c>
      <c r="E830" s="103">
        <v>176.88681</v>
      </c>
      <c r="F830" s="39">
        <v>0</v>
      </c>
      <c r="G830" s="104">
        <v>46.74925</v>
      </c>
      <c r="H830" s="104">
        <v>0.17059</v>
      </c>
      <c r="I830" s="104">
        <v>6.17367</v>
      </c>
      <c r="J830" s="39">
        <v>5327.473678</v>
      </c>
      <c r="L830" s="114"/>
      <c r="M830" s="114"/>
      <c r="N830" s="114"/>
      <c r="O830" s="114"/>
      <c r="P830" s="114"/>
    </row>
    <row r="831" spans="2:16" ht="12.75">
      <c r="B831" s="30">
        <v>38292</v>
      </c>
      <c r="C831" s="39">
        <v>1111.251</v>
      </c>
      <c r="D831" s="39">
        <v>40.834504</v>
      </c>
      <c r="E831" s="103">
        <v>223.50964000000002</v>
      </c>
      <c r="F831" s="39">
        <v>0</v>
      </c>
      <c r="G831" s="104">
        <v>90.75165</v>
      </c>
      <c r="H831" s="104">
        <v>0.10941</v>
      </c>
      <c r="I831" s="104">
        <v>0</v>
      </c>
      <c r="J831" s="39">
        <v>1466.4562039999998</v>
      </c>
      <c r="L831" s="114"/>
      <c r="M831" s="114"/>
      <c r="N831" s="114"/>
      <c r="O831" s="114"/>
      <c r="P831" s="114"/>
    </row>
    <row r="832" spans="2:16" ht="12.75">
      <c r="B832" s="30">
        <v>38322</v>
      </c>
      <c r="C832" s="39">
        <v>1043.65</v>
      </c>
      <c r="D832" s="39">
        <v>27.38666</v>
      </c>
      <c r="E832" s="103">
        <v>205.80468</v>
      </c>
      <c r="F832" s="39">
        <v>0</v>
      </c>
      <c r="G832" s="104">
        <v>82.50366</v>
      </c>
      <c r="H832" s="104">
        <v>0.10682</v>
      </c>
      <c r="I832" s="104">
        <v>0.22783</v>
      </c>
      <c r="J832" s="39">
        <v>1359.67965</v>
      </c>
      <c r="L832" s="114"/>
      <c r="M832" s="114"/>
      <c r="N832" s="114"/>
      <c r="O832" s="114"/>
      <c r="P832" s="114"/>
    </row>
    <row r="833" spans="2:16" ht="12.75">
      <c r="B833" s="30">
        <v>38353</v>
      </c>
      <c r="C833" s="39">
        <v>1027.056</v>
      </c>
      <c r="D833" s="39">
        <v>57.607625</v>
      </c>
      <c r="E833" s="103">
        <v>224.7</v>
      </c>
      <c r="F833" s="104">
        <v>0</v>
      </c>
      <c r="G833" s="104">
        <v>128.77369000000002</v>
      </c>
      <c r="H833" s="104">
        <v>0.10706</v>
      </c>
      <c r="I833" s="104">
        <v>0.31324</v>
      </c>
      <c r="J833" s="39">
        <v>1438.5576150000002</v>
      </c>
      <c r="L833" s="114"/>
      <c r="M833" s="114"/>
      <c r="N833" s="114"/>
      <c r="O833" s="114"/>
      <c r="P833" s="114"/>
    </row>
    <row r="834" spans="2:16" ht="12.75">
      <c r="B834" s="30">
        <v>38384</v>
      </c>
      <c r="C834" s="39">
        <v>756.132</v>
      </c>
      <c r="D834" s="39">
        <v>44.804533</v>
      </c>
      <c r="E834" s="103">
        <v>259.22609</v>
      </c>
      <c r="F834" s="104">
        <v>0</v>
      </c>
      <c r="G834" s="104">
        <v>63.63969</v>
      </c>
      <c r="H834" s="104">
        <v>1.97744</v>
      </c>
      <c r="I834" s="104">
        <v>0</v>
      </c>
      <c r="J834" s="39">
        <v>1125.7797529999998</v>
      </c>
      <c r="L834" s="114"/>
      <c r="M834" s="114"/>
      <c r="N834" s="114"/>
      <c r="O834" s="114"/>
      <c r="P834" s="114"/>
    </row>
    <row r="835" spans="2:16" ht="12.75">
      <c r="B835" s="30">
        <v>38412</v>
      </c>
      <c r="C835" s="39">
        <v>821.832</v>
      </c>
      <c r="D835" s="39">
        <v>26.345408</v>
      </c>
      <c r="E835" s="103">
        <v>230.16337</v>
      </c>
      <c r="F835" s="104">
        <v>0</v>
      </c>
      <c r="G835" s="104">
        <v>107.46813</v>
      </c>
      <c r="H835" s="104">
        <v>1.09059</v>
      </c>
      <c r="I835" s="104">
        <v>0</v>
      </c>
      <c r="J835" s="39">
        <v>1186.899498</v>
      </c>
      <c r="L835" s="114"/>
      <c r="M835" s="114"/>
      <c r="N835" s="114"/>
      <c r="O835" s="114"/>
      <c r="P835" s="114"/>
    </row>
    <row r="836" spans="2:16" ht="12.75">
      <c r="B836" s="30">
        <v>38443</v>
      </c>
      <c r="C836" s="31">
        <v>1095.364</v>
      </c>
      <c r="D836" s="39">
        <v>25.424307</v>
      </c>
      <c r="E836" s="103">
        <v>273.14948</v>
      </c>
      <c r="F836" s="104">
        <v>0</v>
      </c>
      <c r="G836" s="104">
        <v>117.98262</v>
      </c>
      <c r="H836" s="104">
        <v>10.66489</v>
      </c>
      <c r="I836" s="104">
        <v>0.57789</v>
      </c>
      <c r="J836" s="31">
        <v>1523.163187</v>
      </c>
      <c r="L836" s="114"/>
      <c r="M836" s="114"/>
      <c r="N836" s="114"/>
      <c r="O836" s="114"/>
      <c r="P836" s="114"/>
    </row>
    <row r="837" spans="2:16" ht="12.75">
      <c r="B837" s="30">
        <v>38473</v>
      </c>
      <c r="C837" s="31">
        <v>904.552</v>
      </c>
      <c r="D837" s="39">
        <v>49.88237</v>
      </c>
      <c r="E837" s="103">
        <v>232.88007000000002</v>
      </c>
      <c r="F837" s="104">
        <v>0</v>
      </c>
      <c r="G837" s="104">
        <v>69.46808</v>
      </c>
      <c r="H837" s="104">
        <v>0.26764</v>
      </c>
      <c r="I837" s="104">
        <v>3</v>
      </c>
      <c r="J837" s="31">
        <v>1260.0501600000002</v>
      </c>
      <c r="L837" s="114"/>
      <c r="M837" s="114"/>
      <c r="N837" s="114"/>
      <c r="O837" s="114"/>
      <c r="P837" s="114"/>
    </row>
    <row r="838" spans="2:16" ht="12.75">
      <c r="B838" s="30">
        <v>38504</v>
      </c>
      <c r="C838" s="31">
        <v>1084.911</v>
      </c>
      <c r="D838" s="39">
        <v>33.621234</v>
      </c>
      <c r="E838" s="103">
        <v>286.50073</v>
      </c>
      <c r="F838" s="104">
        <v>0</v>
      </c>
      <c r="G838" s="104">
        <v>141.91344</v>
      </c>
      <c r="H838" s="104">
        <v>0.31629</v>
      </c>
      <c r="I838" s="104">
        <v>5.043189999999999</v>
      </c>
      <c r="J838" s="31">
        <v>1552.305884</v>
      </c>
      <c r="L838" s="114"/>
      <c r="M838" s="114"/>
      <c r="N838" s="114"/>
      <c r="O838" s="114"/>
      <c r="P838" s="114"/>
    </row>
    <row r="839" spans="2:16" ht="12.75">
      <c r="B839" s="30">
        <v>38534</v>
      </c>
      <c r="C839" s="31">
        <v>937.555</v>
      </c>
      <c r="D839" s="31">
        <v>40.587873</v>
      </c>
      <c r="E839" s="103">
        <v>295.34594</v>
      </c>
      <c r="F839" s="104">
        <v>0</v>
      </c>
      <c r="G839" s="104">
        <v>161.03151</v>
      </c>
      <c r="H839" s="104">
        <v>0.6591699999999999</v>
      </c>
      <c r="I839" s="104">
        <v>0.41075</v>
      </c>
      <c r="J839" s="31">
        <v>1435.5902429999999</v>
      </c>
      <c r="L839" s="114"/>
      <c r="M839" s="114"/>
      <c r="N839" s="114"/>
      <c r="O839" s="114"/>
      <c r="P839" s="114"/>
    </row>
    <row r="840" spans="2:16" ht="12.75">
      <c r="B840" s="30">
        <v>38565</v>
      </c>
      <c r="C840" s="31">
        <v>1054.902</v>
      </c>
      <c r="D840" s="31">
        <v>79.566196</v>
      </c>
      <c r="E840" s="103">
        <v>275.93755</v>
      </c>
      <c r="F840" s="104">
        <v>0</v>
      </c>
      <c r="G840" s="104">
        <v>176.84861999999998</v>
      </c>
      <c r="H840" s="104">
        <v>0.93375</v>
      </c>
      <c r="I840" s="104">
        <v>0</v>
      </c>
      <c r="J840" s="31">
        <v>1588.1881159999998</v>
      </c>
      <c r="L840" s="114"/>
      <c r="M840" s="114"/>
      <c r="N840" s="114"/>
      <c r="O840" s="114"/>
      <c r="P840" s="114"/>
    </row>
    <row r="841" spans="2:16" ht="12.75">
      <c r="B841" s="30">
        <v>38596</v>
      </c>
      <c r="C841" s="31">
        <v>1303.967</v>
      </c>
      <c r="D841" s="31">
        <v>29.646249</v>
      </c>
      <c r="E841" s="103">
        <v>266.77898</v>
      </c>
      <c r="F841" s="104">
        <v>0</v>
      </c>
      <c r="G841" s="104">
        <v>236.11293</v>
      </c>
      <c r="H841" s="104">
        <v>0.01515</v>
      </c>
      <c r="I841" s="104">
        <v>0.42042</v>
      </c>
      <c r="J841" s="31">
        <v>1836.940729</v>
      </c>
      <c r="L841" s="114"/>
      <c r="M841" s="114"/>
      <c r="N841" s="114"/>
      <c r="O841" s="114"/>
      <c r="P841" s="114"/>
    </row>
    <row r="842" spans="2:16" ht="12.75">
      <c r="B842" s="30">
        <v>38626</v>
      </c>
      <c r="C842" s="31">
        <v>1174.074</v>
      </c>
      <c r="D842" s="31">
        <v>38.513801</v>
      </c>
      <c r="E842" s="103">
        <v>263.09993</v>
      </c>
      <c r="F842" s="104">
        <v>0</v>
      </c>
      <c r="G842" s="104">
        <v>191.05793</v>
      </c>
      <c r="H842" s="104">
        <v>0.504</v>
      </c>
      <c r="I842" s="104">
        <v>9</v>
      </c>
      <c r="J842" s="31">
        <v>1676.2496609999998</v>
      </c>
      <c r="L842" s="114"/>
      <c r="M842" s="114"/>
      <c r="N842" s="114"/>
      <c r="O842" s="114"/>
      <c r="P842" s="114"/>
    </row>
    <row r="843" spans="2:16" ht="12.75">
      <c r="B843" s="30">
        <v>38657</v>
      </c>
      <c r="C843" s="31">
        <v>1060.233</v>
      </c>
      <c r="D843" s="31">
        <v>78.609913</v>
      </c>
      <c r="E843" s="103">
        <v>310.45178000000004</v>
      </c>
      <c r="F843" s="104">
        <v>0</v>
      </c>
      <c r="G843" s="104">
        <v>188.41897</v>
      </c>
      <c r="H843" s="104">
        <v>0.47764999999999996</v>
      </c>
      <c r="I843" s="104">
        <v>15.57694</v>
      </c>
      <c r="J843" s="31">
        <v>1653.768253</v>
      </c>
      <c r="L843" s="114"/>
      <c r="M843" s="114"/>
      <c r="N843" s="114"/>
      <c r="O843" s="114"/>
      <c r="P843" s="114"/>
    </row>
    <row r="844" spans="2:16" ht="12.75">
      <c r="B844" s="30">
        <v>38687</v>
      </c>
      <c r="C844" s="31">
        <v>1051.492</v>
      </c>
      <c r="D844" s="31">
        <v>45.901883</v>
      </c>
      <c r="E844" s="103">
        <v>379.38784999999996</v>
      </c>
      <c r="F844" s="104">
        <v>0</v>
      </c>
      <c r="G844" s="104">
        <v>153.04579</v>
      </c>
      <c r="H844" s="104">
        <v>0.81796</v>
      </c>
      <c r="I844" s="104">
        <v>6.84833</v>
      </c>
      <c r="J844" s="31">
        <v>1637.493813</v>
      </c>
      <c r="L844" s="114"/>
      <c r="M844" s="114"/>
      <c r="N844" s="114"/>
      <c r="O844" s="114"/>
      <c r="P844" s="114"/>
    </row>
    <row r="845" spans="2:16" ht="12.75">
      <c r="B845" s="30">
        <v>38718</v>
      </c>
      <c r="C845" s="31">
        <v>1629.291</v>
      </c>
      <c r="D845" s="31">
        <v>60.532445</v>
      </c>
      <c r="E845" s="103">
        <v>369.10845</v>
      </c>
      <c r="F845" s="104">
        <v>0</v>
      </c>
      <c r="G845" s="104">
        <v>282.663</v>
      </c>
      <c r="H845" s="104">
        <v>0.68343</v>
      </c>
      <c r="I845" s="104">
        <v>0.22676</v>
      </c>
      <c r="J845" s="31">
        <v>2342.5050850000002</v>
      </c>
      <c r="L845" s="114"/>
      <c r="M845" s="114"/>
      <c r="N845" s="114"/>
      <c r="O845" s="114"/>
      <c r="P845" s="114"/>
    </row>
    <row r="846" spans="2:16" ht="12.75">
      <c r="B846" s="30">
        <v>38749</v>
      </c>
      <c r="C846" s="31">
        <v>966.019</v>
      </c>
      <c r="D846" s="31">
        <v>43.617495</v>
      </c>
      <c r="E846" s="103">
        <v>363.75176</v>
      </c>
      <c r="F846" s="104">
        <v>0</v>
      </c>
      <c r="G846" s="104">
        <v>194.08007</v>
      </c>
      <c r="H846" s="104">
        <v>1.33003</v>
      </c>
      <c r="I846" s="104">
        <v>6.806439999999999</v>
      </c>
      <c r="J846" s="31">
        <v>1575.604795</v>
      </c>
      <c r="L846" s="114"/>
      <c r="M846" s="114"/>
      <c r="N846" s="114"/>
      <c r="O846" s="114"/>
      <c r="P846" s="114"/>
    </row>
    <row r="847" spans="2:16" ht="12.75">
      <c r="B847" s="30">
        <v>38777</v>
      </c>
      <c r="C847" s="31">
        <v>1166.428</v>
      </c>
      <c r="D847" s="31">
        <v>22.839216</v>
      </c>
      <c r="E847" s="103">
        <v>463.2607</v>
      </c>
      <c r="F847" s="104">
        <v>0</v>
      </c>
      <c r="G847" s="104">
        <v>335.6438</v>
      </c>
      <c r="H847" s="104">
        <v>0.33913</v>
      </c>
      <c r="I847" s="104">
        <v>2.1607800000000004</v>
      </c>
      <c r="J847" s="31">
        <v>1990.6716260000003</v>
      </c>
      <c r="L847" s="114"/>
      <c r="M847" s="114"/>
      <c r="N847" s="114"/>
      <c r="O847" s="114"/>
      <c r="P847" s="114"/>
    </row>
    <row r="848" spans="2:16" ht="12.75">
      <c r="B848" s="30">
        <v>38808</v>
      </c>
      <c r="C848" s="31">
        <v>1216.407</v>
      </c>
      <c r="D848" s="31">
        <v>28.059533</v>
      </c>
      <c r="E848" s="103">
        <v>321.68693</v>
      </c>
      <c r="F848" s="104">
        <v>0</v>
      </c>
      <c r="G848" s="104">
        <v>230.39822</v>
      </c>
      <c r="H848" s="104">
        <v>0.34111</v>
      </c>
      <c r="I848" s="104">
        <v>9.924809999999999</v>
      </c>
      <c r="J848" s="31">
        <v>1806.8176030000002</v>
      </c>
      <c r="L848" s="114"/>
      <c r="M848" s="114"/>
      <c r="N848" s="114"/>
      <c r="O848" s="114"/>
      <c r="P848" s="114"/>
    </row>
    <row r="849" spans="2:16" ht="12.75">
      <c r="B849" s="30">
        <v>38838</v>
      </c>
      <c r="C849" s="31">
        <v>1920.006</v>
      </c>
      <c r="D849" s="31">
        <v>31.742789</v>
      </c>
      <c r="E849" s="103">
        <v>432.761</v>
      </c>
      <c r="F849" s="104">
        <v>0</v>
      </c>
      <c r="G849" s="104">
        <v>280.06483000000003</v>
      </c>
      <c r="H849" s="104">
        <v>0.67008</v>
      </c>
      <c r="I849" s="104">
        <v>3.57767</v>
      </c>
      <c r="J849" s="31">
        <v>2668.822369</v>
      </c>
      <c r="L849" s="114"/>
      <c r="M849" s="114"/>
      <c r="N849" s="114"/>
      <c r="O849" s="114"/>
      <c r="P849" s="114"/>
    </row>
    <row r="850" spans="2:16" ht="12.75">
      <c r="B850" s="30">
        <v>38869</v>
      </c>
      <c r="C850" s="31">
        <v>1242.749</v>
      </c>
      <c r="D850" s="31">
        <v>46.14723</v>
      </c>
      <c r="E850" s="103">
        <v>426.34153999999995</v>
      </c>
      <c r="F850" s="104">
        <v>0</v>
      </c>
      <c r="G850" s="104">
        <v>307.56918</v>
      </c>
      <c r="H850" s="104">
        <v>3.41819</v>
      </c>
      <c r="I850" s="104">
        <v>3.00229</v>
      </c>
      <c r="J850" s="31">
        <v>2029.22743</v>
      </c>
      <c r="L850" s="114"/>
      <c r="M850" s="114"/>
      <c r="N850" s="114"/>
      <c r="O850" s="114"/>
      <c r="P850" s="114"/>
    </row>
    <row r="851" spans="2:16" ht="12.75">
      <c r="B851" s="30">
        <v>38899</v>
      </c>
      <c r="C851" s="31">
        <v>1247.791</v>
      </c>
      <c r="D851" s="31">
        <v>33.809594</v>
      </c>
      <c r="E851" s="103">
        <v>408.09025</v>
      </c>
      <c r="F851" s="104">
        <v>0</v>
      </c>
      <c r="G851" s="104">
        <v>319</v>
      </c>
      <c r="H851" s="104">
        <v>0.21689</v>
      </c>
      <c r="I851" s="104">
        <v>7.702319999999999</v>
      </c>
      <c r="J851" s="31">
        <v>2016.610054</v>
      </c>
      <c r="L851" s="114"/>
      <c r="M851" s="114"/>
      <c r="N851" s="114"/>
      <c r="O851" s="114"/>
      <c r="P851" s="114"/>
    </row>
    <row r="852" spans="2:16" ht="12.75">
      <c r="B852" s="30">
        <v>38930</v>
      </c>
      <c r="C852" s="31">
        <v>1182.438</v>
      </c>
      <c r="D852" s="31">
        <v>29.337109</v>
      </c>
      <c r="E852" s="103">
        <v>426.30687</v>
      </c>
      <c r="F852" s="104">
        <v>0</v>
      </c>
      <c r="G852" s="104">
        <v>276.77395</v>
      </c>
      <c r="H852" s="104">
        <v>0.34906</v>
      </c>
      <c r="I852" s="104">
        <v>4.330010000000001</v>
      </c>
      <c r="J852" s="31">
        <v>1919.534999</v>
      </c>
      <c r="L852" s="114"/>
      <c r="M852" s="114"/>
      <c r="N852" s="114"/>
      <c r="O852" s="114"/>
      <c r="P852" s="114"/>
    </row>
    <row r="853" spans="2:16" ht="12.75">
      <c r="B853" s="30">
        <v>38961</v>
      </c>
      <c r="C853" s="31">
        <v>882.001</v>
      </c>
      <c r="D853" s="31">
        <v>47.017217</v>
      </c>
      <c r="E853" s="103">
        <v>411.07765</v>
      </c>
      <c r="F853" s="104">
        <v>0</v>
      </c>
      <c r="G853" s="104">
        <v>361.31210999999996</v>
      </c>
      <c r="H853" s="104">
        <v>0.39426</v>
      </c>
      <c r="I853" s="104">
        <v>7.715</v>
      </c>
      <c r="J853" s="31">
        <v>1709.5172369999998</v>
      </c>
      <c r="L853" s="114"/>
      <c r="M853" s="114"/>
      <c r="N853" s="114"/>
      <c r="O853" s="114"/>
      <c r="P853" s="114"/>
    </row>
    <row r="854" spans="2:16" ht="12.75">
      <c r="B854" s="30">
        <v>38991</v>
      </c>
      <c r="C854" s="31">
        <v>1244.478</v>
      </c>
      <c r="D854" s="31">
        <v>30.552278</v>
      </c>
      <c r="E854" s="103">
        <v>504</v>
      </c>
      <c r="F854" s="104">
        <v>0</v>
      </c>
      <c r="G854" s="104">
        <v>281</v>
      </c>
      <c r="H854" s="104">
        <v>4</v>
      </c>
      <c r="I854" s="104">
        <v>10</v>
      </c>
      <c r="J854" s="31">
        <v>2074.030278</v>
      </c>
      <c r="L854" s="114"/>
      <c r="M854" s="114"/>
      <c r="N854" s="114"/>
      <c r="O854" s="114"/>
      <c r="P854" s="114"/>
    </row>
    <row r="855" spans="2:16" ht="12.75">
      <c r="B855" s="30">
        <v>39022</v>
      </c>
      <c r="C855" s="31">
        <v>1908.181</v>
      </c>
      <c r="D855" s="31">
        <v>23.610386</v>
      </c>
      <c r="E855" s="103">
        <v>503</v>
      </c>
      <c r="F855" s="104">
        <v>0</v>
      </c>
      <c r="G855" s="104">
        <v>356</v>
      </c>
      <c r="H855" s="104">
        <v>0</v>
      </c>
      <c r="I855" s="104">
        <v>10</v>
      </c>
      <c r="J855" s="31">
        <v>2800.791386</v>
      </c>
      <c r="L855" s="114"/>
      <c r="M855" s="114"/>
      <c r="N855" s="114"/>
      <c r="O855" s="114"/>
      <c r="P855" s="114"/>
    </row>
    <row r="856" spans="2:16" ht="12.75">
      <c r="B856" s="30">
        <v>39052</v>
      </c>
      <c r="C856" s="31">
        <v>1631.614</v>
      </c>
      <c r="D856" s="31">
        <v>62.560703</v>
      </c>
      <c r="E856" s="103">
        <v>529</v>
      </c>
      <c r="F856" s="104">
        <v>0</v>
      </c>
      <c r="G856" s="104">
        <v>323</v>
      </c>
      <c r="H856" s="104">
        <v>1</v>
      </c>
      <c r="I856" s="104">
        <v>33</v>
      </c>
      <c r="J856" s="31">
        <v>2580.174703</v>
      </c>
      <c r="L856" s="114"/>
      <c r="M856" s="114"/>
      <c r="N856" s="114"/>
      <c r="O856" s="114"/>
      <c r="P856" s="114"/>
    </row>
    <row r="857" spans="2:16" ht="12.75">
      <c r="B857" s="30">
        <v>39083</v>
      </c>
      <c r="C857" s="31">
        <v>2548.181</v>
      </c>
      <c r="D857" s="31">
        <v>35.695728</v>
      </c>
      <c r="E857" s="103">
        <v>570</v>
      </c>
      <c r="F857" s="104">
        <v>0</v>
      </c>
      <c r="G857" s="104">
        <v>975</v>
      </c>
      <c r="H857" s="104">
        <v>5</v>
      </c>
      <c r="I857" s="104">
        <v>4</v>
      </c>
      <c r="J857" s="31">
        <v>4137.876728</v>
      </c>
      <c r="L857" s="114"/>
      <c r="M857" s="114"/>
      <c r="N857" s="114"/>
      <c r="O857" s="114"/>
      <c r="P857" s="114"/>
    </row>
    <row r="858" spans="2:16" ht="12.75">
      <c r="B858" s="30">
        <v>39114</v>
      </c>
      <c r="C858" s="31">
        <v>1728.923</v>
      </c>
      <c r="D858" s="31">
        <v>25.286401</v>
      </c>
      <c r="E858" s="103">
        <v>584</v>
      </c>
      <c r="F858" s="104">
        <v>0</v>
      </c>
      <c r="G858" s="104">
        <v>390</v>
      </c>
      <c r="H858" s="104">
        <v>1</v>
      </c>
      <c r="I858" s="104">
        <v>10</v>
      </c>
      <c r="J858" s="31">
        <f aca="true" t="shared" si="69" ref="J858:J895">SUM(C858:I858)</f>
        <v>2739.209401</v>
      </c>
      <c r="L858" s="114"/>
      <c r="M858" s="114"/>
      <c r="N858" s="114"/>
      <c r="O858" s="114"/>
      <c r="P858" s="114"/>
    </row>
    <row r="859" spans="2:16" ht="12.75">
      <c r="B859" s="30">
        <v>39142</v>
      </c>
      <c r="C859" s="31">
        <v>1697.054</v>
      </c>
      <c r="D859" s="31">
        <v>34.521392</v>
      </c>
      <c r="E859" s="103">
        <v>569</v>
      </c>
      <c r="F859" s="104">
        <v>0</v>
      </c>
      <c r="G859" s="104">
        <v>594</v>
      </c>
      <c r="H859" s="104">
        <v>1</v>
      </c>
      <c r="I859" s="104">
        <v>7</v>
      </c>
      <c r="J859" s="31">
        <f t="shared" si="69"/>
        <v>2902.575392</v>
      </c>
      <c r="L859" s="114"/>
      <c r="M859" s="114"/>
      <c r="N859" s="114"/>
      <c r="O859" s="114"/>
      <c r="P859" s="114"/>
    </row>
    <row r="860" spans="2:16" ht="12.75">
      <c r="B860" s="30">
        <v>39173</v>
      </c>
      <c r="C860" s="31">
        <v>1844.814</v>
      </c>
      <c r="D860" s="31">
        <v>21.406472</v>
      </c>
      <c r="E860" s="103">
        <v>625.24523</v>
      </c>
      <c r="F860" s="104">
        <v>0</v>
      </c>
      <c r="G860" s="104">
        <v>524.3607900000001</v>
      </c>
      <c r="H860" s="104">
        <v>0.92018</v>
      </c>
      <c r="I860" s="104">
        <v>9.60883</v>
      </c>
      <c r="J860" s="31">
        <f t="shared" si="69"/>
        <v>3026.3555020000003</v>
      </c>
      <c r="L860" s="114"/>
      <c r="M860" s="114"/>
      <c r="N860" s="114"/>
      <c r="O860" s="114"/>
      <c r="P860" s="114"/>
    </row>
    <row r="861" spans="2:16" ht="12.75">
      <c r="B861" s="30">
        <v>39203</v>
      </c>
      <c r="C861" s="31">
        <v>1767.011</v>
      </c>
      <c r="D861" s="31">
        <v>30.178042</v>
      </c>
      <c r="E861" s="103">
        <v>495.15612</v>
      </c>
      <c r="F861" s="104">
        <v>0</v>
      </c>
      <c r="G861" s="104">
        <v>550.6107900000001</v>
      </c>
      <c r="H861" s="104">
        <v>0.64206</v>
      </c>
      <c r="I861" s="104">
        <v>25.25919</v>
      </c>
      <c r="J861" s="31">
        <f t="shared" si="69"/>
        <v>2868.8572020000006</v>
      </c>
      <c r="L861" s="114"/>
      <c r="M861" s="114"/>
      <c r="N861" s="114"/>
      <c r="O861" s="114"/>
      <c r="P861" s="114"/>
    </row>
    <row r="862" spans="2:16" ht="12.75">
      <c r="B862" s="30">
        <v>39234</v>
      </c>
      <c r="C862" s="31">
        <v>2273.542</v>
      </c>
      <c r="D862" s="31">
        <v>27.630836</v>
      </c>
      <c r="E862" s="103">
        <v>529.1620600000001</v>
      </c>
      <c r="F862" s="104">
        <v>0</v>
      </c>
      <c r="G862" s="104">
        <v>417.12653</v>
      </c>
      <c r="H862" s="104">
        <v>0.29660000000000003</v>
      </c>
      <c r="I862" s="104">
        <v>12.86515</v>
      </c>
      <c r="J862" s="31">
        <f t="shared" si="69"/>
        <v>3260.623176</v>
      </c>
      <c r="L862" s="114"/>
      <c r="M862" s="114"/>
      <c r="N862" s="114"/>
      <c r="O862" s="114"/>
      <c r="P862" s="114"/>
    </row>
    <row r="863" spans="2:16" ht="12.75">
      <c r="B863" s="30">
        <v>39264</v>
      </c>
      <c r="C863" s="31">
        <v>2846.259</v>
      </c>
      <c r="D863" s="31">
        <v>45.168192</v>
      </c>
      <c r="E863" s="103">
        <v>636.14477</v>
      </c>
      <c r="F863" s="104">
        <v>0</v>
      </c>
      <c r="G863" s="104">
        <v>560.22663</v>
      </c>
      <c r="H863" s="104">
        <v>0.24622999999999998</v>
      </c>
      <c r="I863" s="104">
        <v>8.918629999999999</v>
      </c>
      <c r="J863" s="31">
        <f t="shared" si="69"/>
        <v>4096.963452</v>
      </c>
      <c r="L863" s="114"/>
      <c r="M863" s="114"/>
      <c r="N863" s="114"/>
      <c r="O863" s="114"/>
      <c r="P863" s="114"/>
    </row>
    <row r="864" spans="2:16" ht="12.75">
      <c r="B864" s="30">
        <v>39295</v>
      </c>
      <c r="C864" s="31">
        <v>2317.362</v>
      </c>
      <c r="D864" s="31">
        <v>34.072723</v>
      </c>
      <c r="E864" s="103">
        <v>608.05879</v>
      </c>
      <c r="F864" s="104">
        <v>0</v>
      </c>
      <c r="G864" s="104">
        <v>458.29936</v>
      </c>
      <c r="H864" s="104">
        <v>9.58296</v>
      </c>
      <c r="I864" s="104">
        <v>58.117</v>
      </c>
      <c r="J864" s="31">
        <f t="shared" si="69"/>
        <v>3485.4928330000007</v>
      </c>
      <c r="L864" s="114"/>
      <c r="M864" s="114"/>
      <c r="N864" s="114"/>
      <c r="O864" s="114"/>
      <c r="P864" s="114"/>
    </row>
    <row r="865" spans="2:16" ht="12.75">
      <c r="B865" s="30">
        <v>39326</v>
      </c>
      <c r="C865" s="31">
        <v>1929.124</v>
      </c>
      <c r="D865" s="31">
        <v>19.579972</v>
      </c>
      <c r="E865" s="103">
        <v>502.65709999999996</v>
      </c>
      <c r="F865" s="104">
        <v>0</v>
      </c>
      <c r="G865" s="104">
        <v>599.3914</v>
      </c>
      <c r="H865" s="104">
        <v>200.07374</v>
      </c>
      <c r="I865" s="104">
        <v>3.1481</v>
      </c>
      <c r="J865" s="31">
        <f t="shared" si="69"/>
        <v>3253.974312</v>
      </c>
      <c r="L865" s="114"/>
      <c r="M865" s="114"/>
      <c r="N865" s="114"/>
      <c r="O865" s="114"/>
      <c r="P865" s="114"/>
    </row>
    <row r="866" spans="2:16" ht="12.75">
      <c r="B866" s="30">
        <v>39356</v>
      </c>
      <c r="C866" s="31">
        <v>2449.868</v>
      </c>
      <c r="D866" s="31">
        <v>13.774951</v>
      </c>
      <c r="E866" s="103">
        <v>832.2397199999999</v>
      </c>
      <c r="F866" s="104">
        <v>0</v>
      </c>
      <c r="G866" s="104">
        <v>771.21559</v>
      </c>
      <c r="H866" s="104">
        <v>0.16181</v>
      </c>
      <c r="I866" s="104">
        <v>25.70637</v>
      </c>
      <c r="J866" s="31">
        <f t="shared" si="69"/>
        <v>4092.966441</v>
      </c>
      <c r="L866" s="114"/>
      <c r="M866" s="114"/>
      <c r="N866" s="114"/>
      <c r="O866" s="114"/>
      <c r="P866" s="114"/>
    </row>
    <row r="867" spans="2:16" ht="12.75">
      <c r="B867" s="30">
        <v>39387</v>
      </c>
      <c r="C867" s="31">
        <v>2531.48</v>
      </c>
      <c r="D867" s="31">
        <v>32.606805</v>
      </c>
      <c r="E867" s="103">
        <v>694.10855</v>
      </c>
      <c r="F867" s="104">
        <v>0</v>
      </c>
      <c r="G867" s="104">
        <v>763.1330899999999</v>
      </c>
      <c r="H867" s="104">
        <v>0.42086</v>
      </c>
      <c r="I867" s="104">
        <v>35.838449999999995</v>
      </c>
      <c r="J867" s="31">
        <f t="shared" si="69"/>
        <v>4057.587755</v>
      </c>
      <c r="L867" s="114"/>
      <c r="M867" s="114"/>
      <c r="N867" s="114"/>
      <c r="O867" s="114"/>
      <c r="P867" s="114"/>
    </row>
    <row r="868" spans="2:16" ht="12.75">
      <c r="B868" s="30">
        <v>39417</v>
      </c>
      <c r="C868" s="31">
        <v>3000.738</v>
      </c>
      <c r="D868" s="31">
        <v>16.653736</v>
      </c>
      <c r="E868" s="103">
        <v>501.81847999999997</v>
      </c>
      <c r="F868" s="104">
        <v>0</v>
      </c>
      <c r="G868" s="104">
        <v>778.21561</v>
      </c>
      <c r="H868" s="104">
        <v>0.7035399999999999</v>
      </c>
      <c r="I868" s="104">
        <v>13.09423</v>
      </c>
      <c r="J868" s="31">
        <f t="shared" si="69"/>
        <v>4311.223596</v>
      </c>
      <c r="L868" s="114"/>
      <c r="M868" s="114"/>
      <c r="N868" s="114"/>
      <c r="O868" s="114"/>
      <c r="P868" s="114"/>
    </row>
    <row r="869" spans="2:16" ht="12.75">
      <c r="B869" s="30">
        <v>39448</v>
      </c>
      <c r="C869" s="31">
        <v>3562.807</v>
      </c>
      <c r="D869" s="31">
        <v>28.154549</v>
      </c>
      <c r="E869" s="103">
        <v>823.3175699999999</v>
      </c>
      <c r="F869" s="104">
        <v>0</v>
      </c>
      <c r="G869" s="104">
        <v>1235.75649</v>
      </c>
      <c r="H869" s="104">
        <v>0.44353</v>
      </c>
      <c r="I869" s="104">
        <v>38.898360000000004</v>
      </c>
      <c r="J869" s="31">
        <f t="shared" si="69"/>
        <v>5689.377498999999</v>
      </c>
      <c r="L869" s="114"/>
      <c r="M869" s="114"/>
      <c r="N869" s="114"/>
      <c r="O869" s="114"/>
      <c r="P869" s="114"/>
    </row>
    <row r="870" spans="2:16" ht="12.75">
      <c r="B870" s="30">
        <v>39479</v>
      </c>
      <c r="C870" s="31">
        <v>2326.161</v>
      </c>
      <c r="D870" s="31">
        <v>2.664692</v>
      </c>
      <c r="E870" s="103">
        <v>725.5451800000001</v>
      </c>
      <c r="F870" s="104">
        <v>0</v>
      </c>
      <c r="G870" s="104">
        <v>597.25038</v>
      </c>
      <c r="H870" s="104">
        <v>0.18494</v>
      </c>
      <c r="I870" s="104">
        <v>15.67931</v>
      </c>
      <c r="J870" s="31">
        <f t="shared" si="69"/>
        <v>3667.485502</v>
      </c>
      <c r="L870" s="114"/>
      <c r="M870" s="114"/>
      <c r="N870" s="114"/>
      <c r="O870" s="114"/>
      <c r="P870" s="114"/>
    </row>
    <row r="871" spans="2:16" ht="12.75">
      <c r="B871" s="30">
        <v>39508</v>
      </c>
      <c r="C871" s="31">
        <v>3152.099</v>
      </c>
      <c r="D871" s="31">
        <v>18.32503</v>
      </c>
      <c r="E871" s="103">
        <v>645.91115</v>
      </c>
      <c r="F871" s="104">
        <v>0</v>
      </c>
      <c r="G871" s="104">
        <v>892.95957</v>
      </c>
      <c r="H871" s="104">
        <v>2.78276</v>
      </c>
      <c r="I871" s="104">
        <v>18.54947</v>
      </c>
      <c r="J871" s="31">
        <f t="shared" si="69"/>
        <v>4730.62698</v>
      </c>
      <c r="L871" s="114"/>
      <c r="M871" s="114"/>
      <c r="N871" s="114"/>
      <c r="O871" s="114"/>
      <c r="P871" s="114"/>
    </row>
    <row r="872" spans="2:16" ht="12.75">
      <c r="B872" s="30">
        <v>39539</v>
      </c>
      <c r="C872" s="31">
        <v>3023.187</v>
      </c>
      <c r="D872" s="31">
        <v>5.928425</v>
      </c>
      <c r="E872" s="103">
        <v>805.29661</v>
      </c>
      <c r="F872" s="104">
        <v>0</v>
      </c>
      <c r="G872" s="104">
        <v>920.94173</v>
      </c>
      <c r="H872" s="104">
        <v>5.64253</v>
      </c>
      <c r="I872" s="104">
        <v>18.29017</v>
      </c>
      <c r="J872" s="31">
        <f t="shared" si="69"/>
        <v>4779.286465</v>
      </c>
      <c r="L872" s="114"/>
      <c r="M872" s="114"/>
      <c r="N872" s="114"/>
      <c r="O872" s="114"/>
      <c r="P872" s="114"/>
    </row>
    <row r="873" spans="2:16" ht="12.75">
      <c r="B873" s="30">
        <v>39569</v>
      </c>
      <c r="C873" s="31">
        <v>2419.235</v>
      </c>
      <c r="D873" s="31">
        <v>5.21108</v>
      </c>
      <c r="E873" s="103">
        <v>577.3046899999999</v>
      </c>
      <c r="F873" s="104">
        <v>0</v>
      </c>
      <c r="G873" s="104">
        <v>771.84858</v>
      </c>
      <c r="H873" s="104">
        <v>0.75037</v>
      </c>
      <c r="I873" s="104">
        <v>12.00402</v>
      </c>
      <c r="J873" s="31">
        <f t="shared" si="69"/>
        <v>3786.35374</v>
      </c>
      <c r="L873" s="114"/>
      <c r="M873" s="114"/>
      <c r="N873" s="114"/>
      <c r="O873" s="114"/>
      <c r="P873" s="114"/>
    </row>
    <row r="874" spans="2:16" ht="12.75">
      <c r="B874" s="30">
        <v>39600</v>
      </c>
      <c r="C874" s="31">
        <v>2839.151</v>
      </c>
      <c r="D874" s="31">
        <v>12.680351285714286</v>
      </c>
      <c r="E874" s="103">
        <v>804.83186</v>
      </c>
      <c r="F874" s="104">
        <v>0</v>
      </c>
      <c r="G874" s="104">
        <v>758.62989</v>
      </c>
      <c r="H874" s="104">
        <v>0.41706</v>
      </c>
      <c r="I874" s="104">
        <v>2.3452100000000002</v>
      </c>
      <c r="J874" s="31">
        <f t="shared" si="69"/>
        <v>4418.0553712857145</v>
      </c>
      <c r="L874" s="114"/>
      <c r="M874" s="114"/>
      <c r="N874" s="114"/>
      <c r="O874" s="114"/>
      <c r="P874" s="114"/>
    </row>
    <row r="875" spans="2:16" ht="12.75">
      <c r="B875" s="30">
        <v>39630</v>
      </c>
      <c r="C875" s="31">
        <v>3193.138</v>
      </c>
      <c r="D875" s="31">
        <v>13.523002</v>
      </c>
      <c r="E875" s="103">
        <v>903.04736</v>
      </c>
      <c r="F875" s="104">
        <v>0</v>
      </c>
      <c r="G875" s="104">
        <v>1108.1061100000002</v>
      </c>
      <c r="H875" s="104">
        <v>1.26377</v>
      </c>
      <c r="I875" s="104">
        <v>9.337579999999999</v>
      </c>
      <c r="J875" s="31">
        <f t="shared" si="69"/>
        <v>5228.415822</v>
      </c>
      <c r="L875" s="114"/>
      <c r="M875" s="114"/>
      <c r="N875" s="114"/>
      <c r="O875" s="114"/>
      <c r="P875" s="114"/>
    </row>
    <row r="876" spans="2:16" ht="12.75">
      <c r="B876" s="30">
        <v>39661</v>
      </c>
      <c r="C876" s="31">
        <v>2405.862</v>
      </c>
      <c r="D876" s="31">
        <v>9.582843</v>
      </c>
      <c r="E876" s="103">
        <v>919.1687</v>
      </c>
      <c r="F876" s="104">
        <v>0</v>
      </c>
      <c r="G876" s="104">
        <v>903.88431</v>
      </c>
      <c r="H876" s="104">
        <v>1.67018</v>
      </c>
      <c r="I876" s="104">
        <v>89.25115</v>
      </c>
      <c r="J876" s="31">
        <f t="shared" si="69"/>
        <v>4329.419183000001</v>
      </c>
      <c r="L876" s="114"/>
      <c r="M876" s="114"/>
      <c r="N876" s="114"/>
      <c r="O876" s="114"/>
      <c r="P876" s="114"/>
    </row>
    <row r="877" spans="2:16" ht="12.75">
      <c r="B877" s="30">
        <v>39692</v>
      </c>
      <c r="C877" s="31">
        <v>3709.152</v>
      </c>
      <c r="D877" s="31">
        <v>23.870878</v>
      </c>
      <c r="E877" s="103">
        <v>707.51062</v>
      </c>
      <c r="F877" s="104">
        <v>0</v>
      </c>
      <c r="G877" s="104">
        <v>1086.5710900000001</v>
      </c>
      <c r="H877" s="104">
        <v>0.08333</v>
      </c>
      <c r="I877" s="104">
        <v>21.591450000000002</v>
      </c>
      <c r="J877" s="31">
        <f t="shared" si="69"/>
        <v>5548.779368000001</v>
      </c>
      <c r="L877" s="114"/>
      <c r="M877" s="114"/>
      <c r="N877" s="114"/>
      <c r="O877" s="114"/>
      <c r="P877" s="114"/>
    </row>
    <row r="878" spans="2:16" ht="12.75">
      <c r="B878" s="30">
        <v>39722</v>
      </c>
      <c r="C878" s="31">
        <v>3257.219</v>
      </c>
      <c r="D878" s="31">
        <v>3.272999</v>
      </c>
      <c r="E878" s="103">
        <v>1247.86525</v>
      </c>
      <c r="F878" s="104">
        <v>0</v>
      </c>
      <c r="G878" s="104">
        <v>1337.2764499999998</v>
      </c>
      <c r="H878" s="104">
        <v>1.51393</v>
      </c>
      <c r="I878" s="104">
        <v>54.12491000000001</v>
      </c>
      <c r="J878" s="31">
        <f t="shared" si="69"/>
        <v>5901.2725390000005</v>
      </c>
      <c r="L878" s="114"/>
      <c r="M878" s="114"/>
      <c r="N878" s="114"/>
      <c r="O878" s="114"/>
      <c r="P878" s="114"/>
    </row>
    <row r="879" spans="2:16" ht="12.75">
      <c r="B879" s="30">
        <v>39753</v>
      </c>
      <c r="C879" s="31">
        <v>1988.165</v>
      </c>
      <c r="D879" s="31">
        <v>12.0323</v>
      </c>
      <c r="E879" s="103">
        <v>758.75249</v>
      </c>
      <c r="F879" s="104">
        <v>0</v>
      </c>
      <c r="G879" s="104">
        <v>775.11563</v>
      </c>
      <c r="H879" s="104">
        <v>0.42586</v>
      </c>
      <c r="I879" s="104">
        <v>21.65291</v>
      </c>
      <c r="J879" s="31">
        <f t="shared" si="69"/>
        <v>3556.1441899999995</v>
      </c>
      <c r="L879" s="114"/>
      <c r="M879" s="114"/>
      <c r="N879" s="114"/>
      <c r="O879" s="114"/>
      <c r="P879" s="114"/>
    </row>
    <row r="880" spans="2:16" ht="12.75">
      <c r="B880" s="30">
        <v>39783</v>
      </c>
      <c r="C880" s="31">
        <v>3157.282</v>
      </c>
      <c r="D880" s="31">
        <v>40.219769</v>
      </c>
      <c r="E880" s="103">
        <v>821.3643199999999</v>
      </c>
      <c r="F880" s="104">
        <v>0</v>
      </c>
      <c r="G880" s="104">
        <v>1322.32468</v>
      </c>
      <c r="H880" s="104">
        <v>0.93765</v>
      </c>
      <c r="I880" s="104">
        <v>50.52754</v>
      </c>
      <c r="J880" s="31">
        <f t="shared" si="69"/>
        <v>5392.655959</v>
      </c>
      <c r="L880" s="114"/>
      <c r="M880" s="114"/>
      <c r="N880" s="114"/>
      <c r="O880" s="114"/>
      <c r="P880" s="114"/>
    </row>
    <row r="881" spans="2:16" ht="12.75">
      <c r="B881" s="30">
        <v>39814</v>
      </c>
      <c r="C881" s="31">
        <v>3158.102</v>
      </c>
      <c r="D881" s="31">
        <v>11.015214</v>
      </c>
      <c r="E881" s="6">
        <v>1151.06582</v>
      </c>
      <c r="F881" s="6">
        <v>0</v>
      </c>
      <c r="G881" s="6">
        <v>1004.29601</v>
      </c>
      <c r="H881" s="6">
        <v>10.103309999999999</v>
      </c>
      <c r="I881" s="6">
        <v>71.72839</v>
      </c>
      <c r="J881" s="31">
        <f t="shared" si="69"/>
        <v>5406.310744</v>
      </c>
      <c r="L881" s="114"/>
      <c r="M881" s="114"/>
      <c r="N881" s="114"/>
      <c r="O881" s="114"/>
      <c r="P881" s="114"/>
    </row>
    <row r="882" spans="2:16" ht="12.75">
      <c r="B882" s="30">
        <v>39845</v>
      </c>
      <c r="C882" s="31">
        <v>2409.203</v>
      </c>
      <c r="D882" s="31">
        <v>20.025074</v>
      </c>
      <c r="E882" s="6">
        <v>951.53601</v>
      </c>
      <c r="F882" s="6">
        <v>0</v>
      </c>
      <c r="G882" s="6">
        <v>764.4085799999999</v>
      </c>
      <c r="H882" s="6">
        <v>3.2705900000000003</v>
      </c>
      <c r="I882" s="6">
        <v>50.483050000000006</v>
      </c>
      <c r="J882" s="31">
        <f t="shared" si="69"/>
        <v>4198.9263040000005</v>
      </c>
      <c r="L882" s="114"/>
      <c r="M882" s="114"/>
      <c r="N882" s="114"/>
      <c r="O882" s="114"/>
      <c r="P882" s="114"/>
    </row>
    <row r="883" spans="2:16" ht="12.75">
      <c r="B883" s="30">
        <v>39873</v>
      </c>
      <c r="C883" s="31">
        <v>2691.358</v>
      </c>
      <c r="D883" s="31">
        <v>10.591064</v>
      </c>
      <c r="E883" s="6">
        <v>1094.23604</v>
      </c>
      <c r="F883" s="6">
        <v>0</v>
      </c>
      <c r="G883" s="6">
        <v>875.15786</v>
      </c>
      <c r="H883" s="6">
        <v>0.56247</v>
      </c>
      <c r="I883" s="6">
        <v>15.14489</v>
      </c>
      <c r="J883" s="31">
        <f t="shared" si="69"/>
        <v>4687.050324</v>
      </c>
      <c r="L883" s="114"/>
      <c r="M883" s="114"/>
      <c r="N883" s="114"/>
      <c r="O883" s="114"/>
      <c r="P883" s="114"/>
    </row>
    <row r="884" spans="2:16" ht="12.75">
      <c r="B884" s="30">
        <v>39904</v>
      </c>
      <c r="C884" s="31">
        <v>3401.621</v>
      </c>
      <c r="D884" s="31">
        <v>32.623651</v>
      </c>
      <c r="E884" s="6">
        <v>960.92637</v>
      </c>
      <c r="F884" s="6">
        <v>0</v>
      </c>
      <c r="G884" s="6">
        <v>970.03052</v>
      </c>
      <c r="H884" s="6">
        <v>1.3458800000000002</v>
      </c>
      <c r="I884" s="6">
        <v>55.15547</v>
      </c>
      <c r="J884" s="31">
        <f t="shared" si="69"/>
        <v>5421.702891</v>
      </c>
      <c r="L884" s="114"/>
      <c r="M884" s="114"/>
      <c r="N884" s="114"/>
      <c r="O884" s="114"/>
      <c r="P884" s="114"/>
    </row>
    <row r="885" spans="2:16" ht="12.75">
      <c r="B885" s="30">
        <v>39934</v>
      </c>
      <c r="C885" s="31">
        <v>2128.778</v>
      </c>
      <c r="D885" s="31">
        <v>3.435256</v>
      </c>
      <c r="E885" s="6">
        <v>825.84859</v>
      </c>
      <c r="F885" s="6">
        <v>0</v>
      </c>
      <c r="G885" s="6">
        <v>859.05326</v>
      </c>
      <c r="H885" s="6">
        <v>6.255529999999999</v>
      </c>
      <c r="I885" s="6">
        <v>52.219559999999994</v>
      </c>
      <c r="J885" s="31">
        <f t="shared" si="69"/>
        <v>3875.590196</v>
      </c>
      <c r="L885" s="114"/>
      <c r="M885" s="114"/>
      <c r="N885" s="114"/>
      <c r="O885" s="114"/>
      <c r="P885" s="114"/>
    </row>
    <row r="886" spans="2:16" ht="12.75">
      <c r="B886" s="30">
        <v>39965</v>
      </c>
      <c r="C886" s="31">
        <v>2104.114</v>
      </c>
      <c r="D886" s="31">
        <v>32.214287</v>
      </c>
      <c r="E886" s="6">
        <v>727.7503</v>
      </c>
      <c r="F886" s="6">
        <v>0</v>
      </c>
      <c r="G886" s="6">
        <v>1005.0538</v>
      </c>
      <c r="H886" s="6">
        <v>0.54118</v>
      </c>
      <c r="I886" s="6">
        <v>57.80247</v>
      </c>
      <c r="J886" s="31">
        <f t="shared" si="69"/>
        <v>3927.4760370000004</v>
      </c>
      <c r="L886" s="114"/>
      <c r="M886" s="114"/>
      <c r="N886" s="114"/>
      <c r="O886" s="114"/>
      <c r="P886" s="114"/>
    </row>
    <row r="887" spans="2:16" ht="12.75">
      <c r="B887" s="30">
        <v>39995</v>
      </c>
      <c r="C887" s="31">
        <v>3032.671</v>
      </c>
      <c r="D887" s="31">
        <v>25.673682</v>
      </c>
      <c r="E887" s="31">
        <v>842.24991</v>
      </c>
      <c r="F887" s="31">
        <v>0</v>
      </c>
      <c r="G887" s="31">
        <v>1156.2440100000001</v>
      </c>
      <c r="H887" s="31">
        <v>3.9203099999999997</v>
      </c>
      <c r="I887" s="31">
        <v>101.18856</v>
      </c>
      <c r="J887" s="31">
        <f t="shared" si="69"/>
        <v>5161.947472</v>
      </c>
      <c r="L887" s="114"/>
      <c r="M887" s="114"/>
      <c r="N887" s="114"/>
      <c r="O887" s="114"/>
      <c r="P887" s="114"/>
    </row>
    <row r="888" spans="2:16" ht="12.75">
      <c r="B888" s="30">
        <v>40026</v>
      </c>
      <c r="C888" s="31">
        <v>2775.474</v>
      </c>
      <c r="D888" s="31">
        <v>9.961647</v>
      </c>
      <c r="E888" s="31">
        <v>913.12311</v>
      </c>
      <c r="F888" s="31">
        <v>0</v>
      </c>
      <c r="G888" s="31">
        <v>803.22745</v>
      </c>
      <c r="H888" s="31">
        <v>0.8533</v>
      </c>
      <c r="I888" s="31">
        <v>88.85162</v>
      </c>
      <c r="J888" s="31">
        <f t="shared" si="69"/>
        <v>4591.491127</v>
      </c>
      <c r="L888" s="114"/>
      <c r="M888" s="114"/>
      <c r="N888" s="114"/>
      <c r="O888" s="114"/>
      <c r="P888" s="114"/>
    </row>
    <row r="889" spans="2:16" ht="12.75">
      <c r="B889" s="30">
        <v>40057</v>
      </c>
      <c r="C889" s="31">
        <v>2150.173</v>
      </c>
      <c r="D889" s="31">
        <v>11.646753</v>
      </c>
      <c r="E889" s="31">
        <v>798.27017</v>
      </c>
      <c r="F889" s="31">
        <v>0</v>
      </c>
      <c r="G889" s="31">
        <v>742.5668199999999</v>
      </c>
      <c r="H889" s="31">
        <v>3.36932</v>
      </c>
      <c r="I889" s="31">
        <v>168.33367</v>
      </c>
      <c r="J889" s="31">
        <f t="shared" si="69"/>
        <v>3874.3597329999993</v>
      </c>
      <c r="L889" s="114"/>
      <c r="M889" s="114"/>
      <c r="N889" s="114"/>
      <c r="O889" s="114"/>
      <c r="P889" s="114"/>
    </row>
    <row r="890" spans="2:16" ht="12.75">
      <c r="B890" s="30">
        <v>40087</v>
      </c>
      <c r="C890" s="31">
        <v>3332.502</v>
      </c>
      <c r="D890" s="31">
        <v>5.502824</v>
      </c>
      <c r="E890" s="31">
        <v>999.73751</v>
      </c>
      <c r="F890" s="31">
        <v>0</v>
      </c>
      <c r="G890" s="31">
        <v>585.93168</v>
      </c>
      <c r="H890" s="31">
        <v>0.96208</v>
      </c>
      <c r="I890" s="31">
        <v>113.05861999999999</v>
      </c>
      <c r="J890" s="31">
        <f t="shared" si="69"/>
        <v>5037.694714</v>
      </c>
      <c r="L890" s="114"/>
      <c r="M890" s="114"/>
      <c r="N890" s="114"/>
      <c r="O890" s="114"/>
      <c r="P890" s="114"/>
    </row>
    <row r="891" spans="2:16" ht="12.75">
      <c r="B891" s="30">
        <v>40118</v>
      </c>
      <c r="C891" s="31">
        <v>3492.857</v>
      </c>
      <c r="D891" s="31">
        <v>16.133824</v>
      </c>
      <c r="E891" s="31">
        <v>1098.71117</v>
      </c>
      <c r="F891" s="31">
        <v>0</v>
      </c>
      <c r="G891" s="31">
        <v>575.67478</v>
      </c>
      <c r="H891" s="31">
        <v>1.19226</v>
      </c>
      <c r="I891" s="31">
        <v>126.24610000000001</v>
      </c>
      <c r="J891" s="31">
        <f t="shared" si="69"/>
        <v>5310.815134</v>
      </c>
      <c r="L891" s="114"/>
      <c r="M891" s="114"/>
      <c r="N891" s="114"/>
      <c r="O891" s="114"/>
      <c r="P891" s="114"/>
    </row>
    <row r="892" spans="2:16" ht="12.75">
      <c r="B892" s="30">
        <v>40148</v>
      </c>
      <c r="C892" s="31">
        <v>2423.155</v>
      </c>
      <c r="D892" s="31">
        <v>9.44752</v>
      </c>
      <c r="E892" s="31">
        <v>916.18624</v>
      </c>
      <c r="F892" s="31">
        <v>0</v>
      </c>
      <c r="G892" s="31">
        <v>630.71865</v>
      </c>
      <c r="H892" s="31">
        <v>32.397349999999996</v>
      </c>
      <c r="I892" s="31">
        <v>44.93788</v>
      </c>
      <c r="J892" s="31">
        <f t="shared" si="69"/>
        <v>4056.8426400000003</v>
      </c>
      <c r="L892" s="114"/>
      <c r="M892" s="114"/>
      <c r="N892" s="114"/>
      <c r="O892" s="114"/>
      <c r="P892" s="114"/>
    </row>
    <row r="893" spans="2:16" ht="12.75">
      <c r="B893" s="30">
        <v>40179</v>
      </c>
      <c r="C893" s="31">
        <v>4154.332</v>
      </c>
      <c r="D893" s="31">
        <v>20.598226</v>
      </c>
      <c r="E893" s="6">
        <v>1139.4659299999998</v>
      </c>
      <c r="F893" s="6">
        <v>0</v>
      </c>
      <c r="G893" s="6">
        <v>1011.95226</v>
      </c>
      <c r="H893" s="6">
        <v>0.11617</v>
      </c>
      <c r="I893" s="6">
        <v>144.21821</v>
      </c>
      <c r="J893" s="31">
        <f t="shared" si="69"/>
        <v>6470.682796000001</v>
      </c>
      <c r="L893" s="114"/>
      <c r="M893" s="114"/>
      <c r="N893" s="114"/>
      <c r="O893" s="114"/>
      <c r="P893" s="114"/>
    </row>
    <row r="894" spans="2:16" ht="12.75">
      <c r="B894" s="30">
        <v>40210</v>
      </c>
      <c r="C894" s="31">
        <v>3251.71</v>
      </c>
      <c r="D894" s="31">
        <v>28.192732</v>
      </c>
      <c r="E894" s="6">
        <v>816.94254</v>
      </c>
      <c r="F894" s="6">
        <v>0</v>
      </c>
      <c r="G894" s="6">
        <v>570.8471999999999</v>
      </c>
      <c r="H894" s="6">
        <v>1.74604</v>
      </c>
      <c r="I894" s="6">
        <v>88.80902999999999</v>
      </c>
      <c r="J894" s="31">
        <f t="shared" si="69"/>
        <v>4758.247542000001</v>
      </c>
      <c r="L894" s="114"/>
      <c r="M894" s="114"/>
      <c r="N894" s="114"/>
      <c r="O894" s="114"/>
      <c r="P894" s="114"/>
    </row>
    <row r="895" spans="2:16" ht="12.75">
      <c r="B895" s="30">
        <v>40238</v>
      </c>
      <c r="C895" s="31">
        <v>3494.655</v>
      </c>
      <c r="D895" s="31">
        <v>9.25177</v>
      </c>
      <c r="E895" s="6">
        <v>1010.28246</v>
      </c>
      <c r="F895" s="6">
        <v>0</v>
      </c>
      <c r="G895" s="6">
        <v>865.7046</v>
      </c>
      <c r="H895" s="6">
        <v>6.085859999999999</v>
      </c>
      <c r="I895" s="6">
        <v>97.96754</v>
      </c>
      <c r="J895" s="31">
        <f t="shared" si="69"/>
        <v>5483.94723</v>
      </c>
      <c r="L895" s="114"/>
      <c r="M895" s="114"/>
      <c r="N895" s="114"/>
      <c r="O895" s="114"/>
      <c r="P895" s="114"/>
    </row>
    <row r="896" spans="2:16" ht="12.75">
      <c r="B896" s="30">
        <v>40269</v>
      </c>
      <c r="C896" s="31">
        <v>4214.419</v>
      </c>
      <c r="D896" s="31">
        <v>3.239276</v>
      </c>
      <c r="E896" s="6">
        <v>1039.24719</v>
      </c>
      <c r="F896" s="6">
        <v>0</v>
      </c>
      <c r="G896" s="6">
        <v>693.7369</v>
      </c>
      <c r="H896" s="6">
        <v>2.84118</v>
      </c>
      <c r="I896" s="6">
        <v>105.48403</v>
      </c>
      <c r="J896" s="31">
        <f aca="true" t="shared" si="70" ref="J896:J901">SUM(C896:I896)</f>
        <v>6058.967576</v>
      </c>
      <c r="L896" s="114"/>
      <c r="M896" s="114"/>
      <c r="N896" s="114"/>
      <c r="O896" s="114"/>
      <c r="P896" s="114"/>
    </row>
    <row r="897" spans="2:16" ht="12.75">
      <c r="B897" s="30">
        <v>40299</v>
      </c>
      <c r="C897" s="31">
        <v>3184.138</v>
      </c>
      <c r="D897" s="31">
        <v>7.463954</v>
      </c>
      <c r="E897" s="6">
        <v>963.22623</v>
      </c>
      <c r="F897" s="6">
        <v>0</v>
      </c>
      <c r="G897" s="6">
        <v>473.09059</v>
      </c>
      <c r="H897" s="6">
        <v>3.35314</v>
      </c>
      <c r="I897" s="6">
        <v>49.502120000000005</v>
      </c>
      <c r="J897" s="31">
        <f t="shared" si="70"/>
        <v>4680.774034</v>
      </c>
      <c r="L897" s="114"/>
      <c r="M897" s="114"/>
      <c r="N897" s="114"/>
      <c r="O897" s="114"/>
      <c r="P897" s="114"/>
    </row>
    <row r="898" spans="2:16" ht="12.75">
      <c r="B898" s="30">
        <v>40330</v>
      </c>
      <c r="C898" s="31">
        <v>4587.299</v>
      </c>
      <c r="D898" s="31">
        <v>14.7202</v>
      </c>
      <c r="E898" s="6">
        <v>867.24347</v>
      </c>
      <c r="F898" s="6">
        <v>0</v>
      </c>
      <c r="G898" s="6">
        <v>470.56271000000004</v>
      </c>
      <c r="H898" s="6">
        <v>0.82777</v>
      </c>
      <c r="I898" s="6">
        <v>63.54195</v>
      </c>
      <c r="J898" s="31">
        <f t="shared" si="70"/>
        <v>6004.1951</v>
      </c>
      <c r="L898" s="114"/>
      <c r="M898" s="114"/>
      <c r="N898" s="114"/>
      <c r="O898" s="114"/>
      <c r="P898" s="114"/>
    </row>
    <row r="899" spans="2:16" ht="12.75">
      <c r="B899" s="30">
        <v>40360</v>
      </c>
      <c r="C899" s="31">
        <v>7321.557</v>
      </c>
      <c r="D899" s="31">
        <v>17.852256</v>
      </c>
      <c r="E899" s="6">
        <v>1022.551082</v>
      </c>
      <c r="F899" s="6">
        <v>0</v>
      </c>
      <c r="G899" s="6">
        <v>1451.090409</v>
      </c>
      <c r="H899" s="6">
        <v>1.057868</v>
      </c>
      <c r="I899" s="6">
        <v>134.27884899999998</v>
      </c>
      <c r="J899" s="31">
        <f t="shared" si="70"/>
        <v>9948.387464000001</v>
      </c>
      <c r="L899" s="114"/>
      <c r="M899" s="114"/>
      <c r="N899" s="114"/>
      <c r="O899" s="114"/>
      <c r="P899" s="114"/>
    </row>
    <row r="900" spans="2:16" ht="12.75">
      <c r="B900" s="30">
        <v>40391</v>
      </c>
      <c r="C900" s="31">
        <v>7622.272</v>
      </c>
      <c r="D900" s="31">
        <v>3.12608</v>
      </c>
      <c r="E900" s="6">
        <v>1054.789072</v>
      </c>
      <c r="F900" s="6">
        <v>0</v>
      </c>
      <c r="G900" s="6">
        <v>790.2451130000001</v>
      </c>
      <c r="H900" s="6">
        <v>2.687077</v>
      </c>
      <c r="I900" s="6">
        <v>228.15140599999998</v>
      </c>
      <c r="J900" s="31">
        <f t="shared" si="70"/>
        <v>9701.270748000003</v>
      </c>
      <c r="L900" s="114"/>
      <c r="M900" s="114"/>
      <c r="N900" s="114"/>
      <c r="O900" s="114"/>
      <c r="P900" s="114"/>
    </row>
    <row r="901" spans="2:16" ht="12.75">
      <c r="B901" s="30">
        <v>40422</v>
      </c>
      <c r="C901" s="31">
        <v>7203.572</v>
      </c>
      <c r="D901" s="31">
        <v>8.85722</v>
      </c>
      <c r="E901" s="6">
        <v>919.7075699999999</v>
      </c>
      <c r="F901" s="6">
        <v>0</v>
      </c>
      <c r="G901" s="6">
        <v>635.994761</v>
      </c>
      <c r="H901" s="6">
        <v>4.3059970000000005</v>
      </c>
      <c r="I901" s="6">
        <v>213.51128400000002</v>
      </c>
      <c r="J901" s="31">
        <f t="shared" si="70"/>
        <v>8985.948832</v>
      </c>
      <c r="L901" s="114"/>
      <c r="M901" s="114"/>
      <c r="N901" s="114"/>
      <c r="O901" s="114"/>
      <c r="P901" s="114"/>
    </row>
    <row r="902" spans="2:16" ht="12.75">
      <c r="B902" s="30">
        <v>40452</v>
      </c>
      <c r="C902" s="31">
        <v>12968.203</v>
      </c>
      <c r="D902" s="31">
        <v>3.494628</v>
      </c>
      <c r="E902" s="6">
        <v>999.7560940000001</v>
      </c>
      <c r="F902" s="6">
        <v>0</v>
      </c>
      <c r="G902" s="6">
        <v>899.0611190000001</v>
      </c>
      <c r="H902" s="6">
        <v>3.7402539999999997</v>
      </c>
      <c r="I902" s="6">
        <v>82.048894</v>
      </c>
      <c r="J902" s="31">
        <f aca="true" t="shared" si="71" ref="J902:J910">SUM(C902:I902)</f>
        <v>14956.303989</v>
      </c>
      <c r="L902" s="114"/>
      <c r="M902" s="114"/>
      <c r="N902" s="114"/>
      <c r="O902" s="114"/>
      <c r="P902" s="114"/>
    </row>
    <row r="903" spans="2:16" ht="12.75">
      <c r="B903" s="30">
        <v>40483</v>
      </c>
      <c r="C903" s="31">
        <v>7624.003000000001</v>
      </c>
      <c r="D903" s="31">
        <v>45.539125</v>
      </c>
      <c r="E903" s="6">
        <v>959.420217</v>
      </c>
      <c r="F903" s="6">
        <v>0</v>
      </c>
      <c r="G903" s="6">
        <v>936.8818249999999</v>
      </c>
      <c r="H903" s="6">
        <v>18.690824</v>
      </c>
      <c r="I903" s="6">
        <v>450.458156</v>
      </c>
      <c r="J903" s="31">
        <f t="shared" si="71"/>
        <v>10034.993147000001</v>
      </c>
      <c r="L903" s="114"/>
      <c r="M903" s="114"/>
      <c r="N903" s="114"/>
      <c r="O903" s="114"/>
      <c r="P903" s="114"/>
    </row>
    <row r="904" spans="2:16" ht="12.75">
      <c r="B904" s="30">
        <v>40513</v>
      </c>
      <c r="C904" s="31">
        <v>9661.542</v>
      </c>
      <c r="D904" s="31">
        <v>100.852534</v>
      </c>
      <c r="E904" s="6">
        <v>1315.589721</v>
      </c>
      <c r="F904" s="6">
        <v>0</v>
      </c>
      <c r="G904" s="6">
        <v>841.827439</v>
      </c>
      <c r="H904" s="6">
        <v>4.985946</v>
      </c>
      <c r="I904" s="6">
        <v>240.04215</v>
      </c>
      <c r="J904" s="31">
        <f t="shared" si="71"/>
        <v>12164.83979</v>
      </c>
      <c r="L904" s="114"/>
      <c r="M904" s="114"/>
      <c r="N904" s="114"/>
      <c r="O904" s="114"/>
      <c r="P904" s="114"/>
    </row>
    <row r="905" spans="2:16" ht="12.75">
      <c r="B905" s="30">
        <v>40544</v>
      </c>
      <c r="C905" s="31">
        <v>10360.291000000001</v>
      </c>
      <c r="D905" s="31">
        <v>8.856829</v>
      </c>
      <c r="E905" s="6">
        <v>999.7560940000001</v>
      </c>
      <c r="F905" s="6">
        <v>0</v>
      </c>
      <c r="G905" s="6">
        <v>899.0611190000001</v>
      </c>
      <c r="H905" s="6">
        <v>3.7402539999999997</v>
      </c>
      <c r="I905" s="6">
        <v>82.048894</v>
      </c>
      <c r="J905" s="31">
        <f t="shared" si="71"/>
        <v>12353.754190000001</v>
      </c>
      <c r="L905" s="114"/>
      <c r="M905" s="114"/>
      <c r="N905" s="114"/>
      <c r="O905" s="114"/>
      <c r="P905" s="114"/>
    </row>
    <row r="906" spans="2:16" ht="12.75">
      <c r="B906" s="30">
        <v>40575</v>
      </c>
      <c r="C906" s="31">
        <v>6634.525000000001</v>
      </c>
      <c r="D906" s="31">
        <v>8.807177</v>
      </c>
      <c r="E906" s="6">
        <v>959.420217</v>
      </c>
      <c r="F906" s="6">
        <v>0</v>
      </c>
      <c r="G906" s="6">
        <v>936.8818249999999</v>
      </c>
      <c r="H906" s="6">
        <v>18.690824</v>
      </c>
      <c r="I906" s="6">
        <v>450.458156</v>
      </c>
      <c r="J906" s="31">
        <f t="shared" si="71"/>
        <v>9008.783199</v>
      </c>
      <c r="L906" s="114"/>
      <c r="M906" s="114"/>
      <c r="N906" s="114"/>
      <c r="O906" s="114"/>
      <c r="P906" s="114"/>
    </row>
    <row r="907" spans="2:16" ht="12.75">
      <c r="B907" s="30">
        <v>40603</v>
      </c>
      <c r="C907" s="31">
        <v>7312.837</v>
      </c>
      <c r="D907" s="31">
        <v>9.81128</v>
      </c>
      <c r="E907" s="6">
        <v>1315.589721</v>
      </c>
      <c r="F907" s="6">
        <v>0</v>
      </c>
      <c r="G907" s="6">
        <v>841.827439</v>
      </c>
      <c r="H907" s="6">
        <v>4.985946</v>
      </c>
      <c r="I907" s="6">
        <v>240.04215</v>
      </c>
      <c r="J907" s="31">
        <f t="shared" si="71"/>
        <v>9725.093536</v>
      </c>
      <c r="L907" s="114"/>
      <c r="M907" s="114"/>
      <c r="N907" s="114"/>
      <c r="O907" s="114"/>
      <c r="P907" s="114"/>
    </row>
    <row r="908" spans="2:16" ht="12.75">
      <c r="B908" s="30">
        <v>40634</v>
      </c>
      <c r="C908" s="31">
        <v>5708.752</v>
      </c>
      <c r="D908" s="31">
        <v>11.531771</v>
      </c>
      <c r="E908" s="6">
        <v>921.616984</v>
      </c>
      <c r="F908" s="6">
        <v>0</v>
      </c>
      <c r="G908" s="6">
        <v>638.280117</v>
      </c>
      <c r="H908" s="6">
        <v>1.858984</v>
      </c>
      <c r="I908" s="6">
        <v>202.12252</v>
      </c>
      <c r="J908" s="31">
        <f t="shared" si="71"/>
        <v>7484.162376000001</v>
      </c>
      <c r="L908" s="114"/>
      <c r="M908" s="114"/>
      <c r="N908" s="114"/>
      <c r="O908" s="114"/>
      <c r="P908" s="114"/>
    </row>
    <row r="909" spans="2:16" ht="12.75">
      <c r="B909" s="30">
        <v>40664</v>
      </c>
      <c r="C909" s="31">
        <v>6623.585</v>
      </c>
      <c r="D909" s="31">
        <v>7.269747</v>
      </c>
      <c r="E909" s="6">
        <v>704.454892</v>
      </c>
      <c r="F909" s="6">
        <v>0</v>
      </c>
      <c r="G909" s="6">
        <v>805.527631</v>
      </c>
      <c r="H909" s="6">
        <v>4.585869000000001</v>
      </c>
      <c r="I909" s="6">
        <v>173.816864</v>
      </c>
      <c r="J909" s="31">
        <f t="shared" si="71"/>
        <v>8319.240002999999</v>
      </c>
      <c r="L909" s="114"/>
      <c r="M909" s="114"/>
      <c r="N909" s="114"/>
      <c r="O909" s="114"/>
      <c r="P909" s="114"/>
    </row>
    <row r="910" spans="2:16" ht="12.75">
      <c r="B910" s="30">
        <v>40695</v>
      </c>
      <c r="C910" s="31">
        <v>6265.258</v>
      </c>
      <c r="D910" s="31">
        <v>13.376127</v>
      </c>
      <c r="E910" s="6">
        <v>754.3009229999999</v>
      </c>
      <c r="F910" s="6">
        <v>0</v>
      </c>
      <c r="G910" s="6">
        <v>868.197338</v>
      </c>
      <c r="H910" s="6">
        <v>1.646459</v>
      </c>
      <c r="I910" s="6">
        <v>216.955772</v>
      </c>
      <c r="J910" s="31">
        <f t="shared" si="71"/>
        <v>8119.734619</v>
      </c>
      <c r="L910" s="114"/>
      <c r="M910" s="114"/>
      <c r="N910" s="114"/>
      <c r="O910" s="114"/>
      <c r="P910" s="114"/>
    </row>
    <row r="911" spans="2:16" ht="12.75">
      <c r="B911" s="30">
        <v>40725</v>
      </c>
      <c r="C911" s="31">
        <v>8573.779</v>
      </c>
      <c r="D911" s="31">
        <v>4.837073</v>
      </c>
      <c r="E911" s="6">
        <v>1639.503182</v>
      </c>
      <c r="F911" s="6">
        <v>0</v>
      </c>
      <c r="G911" s="6">
        <v>784.056693</v>
      </c>
      <c r="H911" s="6">
        <v>0.57136</v>
      </c>
      <c r="I911" s="6">
        <v>358.19306900000004</v>
      </c>
      <c r="J911" s="31">
        <f aca="true" t="shared" si="72" ref="J911:J916">SUM(C911:I911)</f>
        <v>11360.940377000003</v>
      </c>
      <c r="L911" s="114"/>
      <c r="M911" s="114"/>
      <c r="N911" s="114"/>
      <c r="O911" s="114"/>
      <c r="P911" s="114"/>
    </row>
    <row r="912" spans="2:16" ht="12.75">
      <c r="B912" s="30">
        <v>40756</v>
      </c>
      <c r="C912" s="31">
        <v>8547.723</v>
      </c>
      <c r="D912" s="31">
        <v>6.02182</v>
      </c>
      <c r="E912" s="6">
        <v>1329.701145</v>
      </c>
      <c r="F912" s="6">
        <v>0</v>
      </c>
      <c r="G912" s="6">
        <v>1191.8233390000003</v>
      </c>
      <c r="H912" s="6">
        <v>1.004779</v>
      </c>
      <c r="I912" s="6">
        <v>534.9377</v>
      </c>
      <c r="J912" s="31">
        <f t="shared" si="72"/>
        <v>11611.211783</v>
      </c>
      <c r="L912" s="114"/>
      <c r="M912" s="114"/>
      <c r="N912" s="114"/>
      <c r="O912" s="114"/>
      <c r="P912" s="114"/>
    </row>
    <row r="913" spans="2:16" ht="12.75">
      <c r="B913" s="30">
        <v>40787</v>
      </c>
      <c r="C913" s="31">
        <v>6147.758</v>
      </c>
      <c r="D913" s="31">
        <v>39.712113</v>
      </c>
      <c r="E913" s="6">
        <v>1188.7499750000002</v>
      </c>
      <c r="F913" s="6">
        <v>0</v>
      </c>
      <c r="G913" s="6">
        <v>746.2569330000001</v>
      </c>
      <c r="H913" s="6">
        <v>18.422404999999998</v>
      </c>
      <c r="I913" s="6">
        <v>269.533526</v>
      </c>
      <c r="J913" s="31">
        <f t="shared" si="72"/>
        <v>8410.432952000001</v>
      </c>
      <c r="L913" s="114"/>
      <c r="M913" s="114"/>
      <c r="N913" s="114"/>
      <c r="O913" s="114"/>
      <c r="P913" s="114"/>
    </row>
    <row r="914" spans="2:16" ht="12.75">
      <c r="B914" s="30">
        <v>40817</v>
      </c>
      <c r="C914" s="31">
        <v>6966.067</v>
      </c>
      <c r="D914" s="31">
        <v>54.08877</v>
      </c>
      <c r="E914" s="6">
        <v>1336.775939</v>
      </c>
      <c r="F914" s="6">
        <v>0</v>
      </c>
      <c r="G914" s="6">
        <v>1090.8971820000002</v>
      </c>
      <c r="H914" s="6">
        <v>2.77088</v>
      </c>
      <c r="I914" s="6">
        <v>342.494727</v>
      </c>
      <c r="J914" s="31">
        <f t="shared" si="72"/>
        <v>9793.094498</v>
      </c>
      <c r="L914" s="114"/>
      <c r="M914" s="114"/>
      <c r="N914" s="114"/>
      <c r="O914" s="114"/>
      <c r="P914" s="114"/>
    </row>
    <row r="915" spans="2:16" ht="12.75">
      <c r="B915" s="30">
        <v>40848</v>
      </c>
      <c r="C915" s="31">
        <v>10033.451000000001</v>
      </c>
      <c r="D915" s="31">
        <v>4.402233</v>
      </c>
      <c r="E915" s="6">
        <v>1469.986536</v>
      </c>
      <c r="F915" s="6">
        <v>0</v>
      </c>
      <c r="G915" s="6">
        <v>918.260384</v>
      </c>
      <c r="H915" s="6">
        <v>2.75959</v>
      </c>
      <c r="I915" s="6">
        <v>483.760854</v>
      </c>
      <c r="J915" s="31">
        <f t="shared" si="72"/>
        <v>12912.620597000001</v>
      </c>
      <c r="L915" s="114"/>
      <c r="M915" s="114"/>
      <c r="N915" s="114"/>
      <c r="O915" s="114"/>
      <c r="P915" s="114"/>
    </row>
    <row r="916" spans="2:16" ht="12.75">
      <c r="B916" s="30">
        <v>40878</v>
      </c>
      <c r="C916" s="31">
        <v>9445.883</v>
      </c>
      <c r="D916" s="31">
        <v>1.896254</v>
      </c>
      <c r="E916" s="6">
        <v>2042.616258</v>
      </c>
      <c r="F916" s="6">
        <v>0</v>
      </c>
      <c r="G916" s="6">
        <v>1044.8179120000002</v>
      </c>
      <c r="H916" s="6">
        <v>0.75189</v>
      </c>
      <c r="I916" s="6">
        <v>454.385698</v>
      </c>
      <c r="J916" s="31">
        <f t="shared" si="72"/>
        <v>12990.351012</v>
      </c>
      <c r="L916" s="114"/>
      <c r="M916" s="114"/>
      <c r="N916" s="114"/>
      <c r="O916" s="114"/>
      <c r="P916" s="114"/>
    </row>
    <row r="917" spans="2:16" ht="12.75">
      <c r="B917" s="30">
        <v>40909</v>
      </c>
      <c r="C917" s="31">
        <v>7529.079</v>
      </c>
      <c r="D917" s="31">
        <v>6.693587</v>
      </c>
      <c r="E917" s="6">
        <v>1843.1712230000003</v>
      </c>
      <c r="F917" s="6">
        <v>0</v>
      </c>
      <c r="G917" s="6">
        <v>1460.4409540000001</v>
      </c>
      <c r="H917" s="6">
        <v>1.410672</v>
      </c>
      <c r="I917" s="6">
        <v>541.962931</v>
      </c>
      <c r="J917" s="31">
        <f aca="true" t="shared" si="73" ref="J917:J922">SUM(C917:I917)</f>
        <v>11382.758367</v>
      </c>
      <c r="L917" s="114"/>
      <c r="M917" s="114"/>
      <c r="N917" s="114"/>
      <c r="O917" s="114"/>
      <c r="P917" s="114"/>
    </row>
    <row r="918" spans="2:16" ht="12.75">
      <c r="B918" s="30">
        <v>40940</v>
      </c>
      <c r="C918" s="31">
        <v>4615.63</v>
      </c>
      <c r="D918" s="31">
        <v>9.327615</v>
      </c>
      <c r="E918" s="6">
        <v>1561.358818</v>
      </c>
      <c r="F918" s="6">
        <v>0</v>
      </c>
      <c r="G918" s="6">
        <v>1225.0952980000002</v>
      </c>
      <c r="H918" s="6">
        <v>8.026542000000001</v>
      </c>
      <c r="I918" s="6">
        <v>635.3421480000001</v>
      </c>
      <c r="J918" s="31">
        <f t="shared" si="73"/>
        <v>8054.7804209999995</v>
      </c>
      <c r="L918" s="114"/>
      <c r="M918" s="114"/>
      <c r="N918" s="114"/>
      <c r="O918" s="114"/>
      <c r="P918" s="114"/>
    </row>
    <row r="919" spans="2:16" ht="12.75">
      <c r="B919" s="30">
        <v>40969</v>
      </c>
      <c r="C919" s="31">
        <v>6447.8550000000005</v>
      </c>
      <c r="D919" s="31">
        <v>3.147507</v>
      </c>
      <c r="E919" s="6">
        <v>1692.01341</v>
      </c>
      <c r="F919" s="6">
        <v>0</v>
      </c>
      <c r="G919" s="6">
        <v>1067.3510939999999</v>
      </c>
      <c r="H919" s="6">
        <v>5.280916</v>
      </c>
      <c r="I919" s="6">
        <v>726.955588</v>
      </c>
      <c r="J919" s="31">
        <f t="shared" si="73"/>
        <v>9942.603515</v>
      </c>
      <c r="L919" s="114"/>
      <c r="M919" s="114"/>
      <c r="N919" s="114"/>
      <c r="O919" s="114"/>
      <c r="P919" s="114"/>
    </row>
    <row r="920" spans="2:16" ht="12.75">
      <c r="B920" s="30">
        <v>41000</v>
      </c>
      <c r="C920" s="31">
        <v>6437.337</v>
      </c>
      <c r="D920" s="31">
        <v>11.159147</v>
      </c>
      <c r="E920" s="6">
        <v>1768.633623</v>
      </c>
      <c r="F920" s="6">
        <v>0</v>
      </c>
      <c r="G920" s="6">
        <v>1152.1390119999999</v>
      </c>
      <c r="H920" s="6">
        <v>1.371239</v>
      </c>
      <c r="I920" s="6">
        <v>686.671238</v>
      </c>
      <c r="J920" s="31">
        <f t="shared" si="73"/>
        <v>10057.311259000002</v>
      </c>
      <c r="L920" s="114"/>
      <c r="M920" s="114"/>
      <c r="N920" s="114"/>
      <c r="O920" s="114"/>
      <c r="P920" s="114"/>
    </row>
    <row r="921" spans="2:16" ht="12.75">
      <c r="B921" s="30">
        <v>41030</v>
      </c>
      <c r="C921" s="31">
        <v>6689.566</v>
      </c>
      <c r="D921" s="31">
        <v>4.354747</v>
      </c>
      <c r="E921" s="6">
        <v>1531.182242</v>
      </c>
      <c r="F921" s="6">
        <v>0</v>
      </c>
      <c r="G921" s="6">
        <v>981.77365</v>
      </c>
      <c r="H921" s="6">
        <v>1.957663</v>
      </c>
      <c r="I921" s="6">
        <v>717.6005620000001</v>
      </c>
      <c r="J921" s="31">
        <f t="shared" si="73"/>
        <v>9926.434863999999</v>
      </c>
      <c r="L921" s="114"/>
      <c r="M921" s="114"/>
      <c r="N921" s="114"/>
      <c r="O921" s="114"/>
      <c r="P921" s="114"/>
    </row>
    <row r="922" spans="2:16" ht="12.75">
      <c r="B922" s="30">
        <v>41061</v>
      </c>
      <c r="C922" s="31">
        <v>4623.129</v>
      </c>
      <c r="D922" s="31">
        <v>31.362333</v>
      </c>
      <c r="E922" s="6">
        <v>2181.205016</v>
      </c>
      <c r="F922" s="6">
        <v>0</v>
      </c>
      <c r="G922" s="6">
        <v>1088.375246</v>
      </c>
      <c r="H922" s="6">
        <v>2.149473</v>
      </c>
      <c r="I922" s="6">
        <v>549.7688049999999</v>
      </c>
      <c r="J922" s="31">
        <f t="shared" si="73"/>
        <v>8475.989873</v>
      </c>
      <c r="L922" s="114"/>
      <c r="M922" s="114"/>
      <c r="N922" s="114"/>
      <c r="O922" s="114"/>
      <c r="P922" s="114"/>
    </row>
    <row r="923" spans="2:16" ht="12.75">
      <c r="B923" s="30">
        <v>41091</v>
      </c>
      <c r="C923" s="31">
        <v>8511.922</v>
      </c>
      <c r="D923" s="31">
        <v>19.032147</v>
      </c>
      <c r="E923" s="6">
        <v>1395.043151</v>
      </c>
      <c r="F923" s="6">
        <v>0</v>
      </c>
      <c r="G923" s="6">
        <v>910.4762499999999</v>
      </c>
      <c r="H923" s="6">
        <v>1.7341689999999998</v>
      </c>
      <c r="I923" s="6">
        <v>682.618598</v>
      </c>
      <c r="J923" s="31">
        <f aca="true" t="shared" si="74" ref="J923:J928">SUM(C923:I923)</f>
        <v>11520.826314999998</v>
      </c>
      <c r="L923" s="114"/>
      <c r="M923" s="114"/>
      <c r="N923" s="114"/>
      <c r="O923" s="114"/>
      <c r="P923" s="114"/>
    </row>
    <row r="924" spans="2:16" ht="12.75">
      <c r="B924" s="30">
        <v>41122</v>
      </c>
      <c r="C924" s="31">
        <v>8693.129</v>
      </c>
      <c r="D924" s="31">
        <v>7.595713</v>
      </c>
      <c r="E924" s="6">
        <v>1869.008847</v>
      </c>
      <c r="F924" s="6">
        <v>0</v>
      </c>
      <c r="G924" s="6">
        <v>1125.470902</v>
      </c>
      <c r="H924" s="6">
        <v>6.720171000000001</v>
      </c>
      <c r="I924" s="6">
        <v>662.121869</v>
      </c>
      <c r="J924" s="31">
        <f t="shared" si="74"/>
        <v>12364.046502000003</v>
      </c>
      <c r="L924" s="114"/>
      <c r="M924" s="114"/>
      <c r="N924" s="114"/>
      <c r="O924" s="114"/>
      <c r="P924" s="114"/>
    </row>
    <row r="925" spans="2:16" ht="12.75">
      <c r="B925" s="30">
        <v>41153</v>
      </c>
      <c r="C925" s="31">
        <v>5145.76</v>
      </c>
      <c r="D925" s="31">
        <v>6.55666</v>
      </c>
      <c r="E925" s="6">
        <v>1472.942086</v>
      </c>
      <c r="F925" s="6">
        <v>0</v>
      </c>
      <c r="G925" s="6">
        <v>737.695835</v>
      </c>
      <c r="H925" s="6">
        <v>3.650981</v>
      </c>
      <c r="I925" s="6">
        <v>359.893854</v>
      </c>
      <c r="J925" s="31">
        <f t="shared" si="74"/>
        <v>7726.499416</v>
      </c>
      <c r="L925" s="114"/>
      <c r="M925" s="114"/>
      <c r="N925" s="114"/>
      <c r="O925" s="114"/>
      <c r="P925" s="114"/>
    </row>
    <row r="926" spans="2:16" ht="12.75">
      <c r="B926" s="30">
        <v>41183</v>
      </c>
      <c r="C926" s="31">
        <v>5580.684</v>
      </c>
      <c r="D926" s="31">
        <v>0.858613</v>
      </c>
      <c r="E926" s="6">
        <v>14743.180056</v>
      </c>
      <c r="F926" s="6">
        <v>0</v>
      </c>
      <c r="G926" s="6">
        <v>1108.3505699999998</v>
      </c>
      <c r="H926" s="6">
        <v>9.023007</v>
      </c>
      <c r="I926" s="6">
        <v>697.8644390000001</v>
      </c>
      <c r="J926" s="31">
        <f t="shared" si="74"/>
        <v>22139.960685</v>
      </c>
      <c r="L926" s="114"/>
      <c r="M926" s="114"/>
      <c r="N926" s="114"/>
      <c r="O926" s="114"/>
      <c r="P926" s="114"/>
    </row>
    <row r="927" spans="2:16" ht="12.75">
      <c r="B927" s="30">
        <v>41214</v>
      </c>
      <c r="C927" s="31">
        <v>6296.349</v>
      </c>
      <c r="D927" s="31">
        <v>23.892596</v>
      </c>
      <c r="E927" s="6">
        <v>1717.8922429999998</v>
      </c>
      <c r="F927" s="6">
        <v>0</v>
      </c>
      <c r="G927" s="6">
        <v>1602.8877100000002</v>
      </c>
      <c r="H927" s="6">
        <v>1.669929</v>
      </c>
      <c r="I927" s="6">
        <v>614.192696</v>
      </c>
      <c r="J927" s="31">
        <f t="shared" si="74"/>
        <v>10256.884174</v>
      </c>
      <c r="L927" s="114"/>
      <c r="M927" s="114"/>
      <c r="N927" s="114"/>
      <c r="O927" s="114"/>
      <c r="P927" s="114"/>
    </row>
    <row r="928" spans="2:16" ht="12.75">
      <c r="B928" s="30">
        <v>41244</v>
      </c>
      <c r="C928" s="31">
        <v>5911.4130000000005</v>
      </c>
      <c r="D928" s="31">
        <v>6.403951</v>
      </c>
      <c r="E928" s="6">
        <v>1866.704182</v>
      </c>
      <c r="F928" s="6">
        <v>0</v>
      </c>
      <c r="G928" s="6">
        <v>898.825264</v>
      </c>
      <c r="H928" s="6">
        <v>2.22064</v>
      </c>
      <c r="I928" s="6">
        <v>474.493423</v>
      </c>
      <c r="J928" s="31">
        <f t="shared" si="74"/>
        <v>9160.060459999999</v>
      </c>
      <c r="L928" s="114"/>
      <c r="M928" s="114"/>
      <c r="N928" s="114"/>
      <c r="O928" s="114"/>
      <c r="P928" s="114"/>
    </row>
    <row r="929" spans="2:16" ht="12.75">
      <c r="B929" s="30">
        <v>41275</v>
      </c>
      <c r="C929" s="31">
        <v>7368.256</v>
      </c>
      <c r="D929" s="31">
        <v>13.792478</v>
      </c>
      <c r="E929" s="6">
        <v>2191.7701339999994</v>
      </c>
      <c r="F929" s="6">
        <v>0</v>
      </c>
      <c r="G929" s="6">
        <v>1727.3436199999996</v>
      </c>
      <c r="H929" s="6">
        <v>3.590005</v>
      </c>
      <c r="I929" s="6">
        <v>1057.2347080000002</v>
      </c>
      <c r="J929" s="31">
        <f aca="true" t="shared" si="75" ref="J929:J937">SUM(C929:I929)</f>
        <v>12361.986944999999</v>
      </c>
      <c r="L929" s="114"/>
      <c r="M929" s="114"/>
      <c r="N929" s="114"/>
      <c r="O929" s="114"/>
      <c r="P929" s="114"/>
    </row>
    <row r="930" spans="2:16" ht="12.75">
      <c r="B930" s="30">
        <v>41306</v>
      </c>
      <c r="C930" s="31">
        <v>6132.612</v>
      </c>
      <c r="D930" s="31">
        <v>11.156269</v>
      </c>
      <c r="E930" s="6">
        <v>1803.793716</v>
      </c>
      <c r="F930" s="6">
        <v>0</v>
      </c>
      <c r="G930" s="6">
        <v>1092.7675269999997</v>
      </c>
      <c r="H930" s="6">
        <v>0.983335</v>
      </c>
      <c r="I930" s="6">
        <v>407.749379</v>
      </c>
      <c r="J930" s="31">
        <f t="shared" si="75"/>
        <v>9449.062226000002</v>
      </c>
      <c r="L930" s="114"/>
      <c r="M930" s="114"/>
      <c r="N930" s="114"/>
      <c r="O930" s="114"/>
      <c r="P930" s="114"/>
    </row>
    <row r="931" spans="2:16" ht="12.75">
      <c r="B931" s="30">
        <v>41334</v>
      </c>
      <c r="C931" s="31">
        <v>7436.533</v>
      </c>
      <c r="D931" s="31">
        <v>16.552414</v>
      </c>
      <c r="E931" s="6">
        <v>1808.052694</v>
      </c>
      <c r="F931" s="6">
        <v>0</v>
      </c>
      <c r="G931" s="6">
        <v>1190.7986939999998</v>
      </c>
      <c r="H931" s="6">
        <v>5.525184</v>
      </c>
      <c r="I931" s="6">
        <v>604.240316</v>
      </c>
      <c r="J931" s="31">
        <f t="shared" si="75"/>
        <v>11061.702301999998</v>
      </c>
      <c r="L931" s="114"/>
      <c r="M931" s="114"/>
      <c r="N931" s="114"/>
      <c r="O931" s="114"/>
      <c r="P931" s="114"/>
    </row>
    <row r="932" spans="2:16" ht="12.75">
      <c r="B932" s="30">
        <v>41365</v>
      </c>
      <c r="C932" s="31">
        <v>5934.035</v>
      </c>
      <c r="D932" s="31">
        <v>7.0134</v>
      </c>
      <c r="E932" s="6">
        <v>2170.766389</v>
      </c>
      <c r="F932" s="6">
        <v>0</v>
      </c>
      <c r="G932" s="6">
        <v>1487.9379780000002</v>
      </c>
      <c r="H932" s="6">
        <v>1.558865</v>
      </c>
      <c r="I932" s="6">
        <v>948.1573880000001</v>
      </c>
      <c r="J932" s="31">
        <f t="shared" si="75"/>
        <v>10549.46902</v>
      </c>
      <c r="L932" s="114"/>
      <c r="M932" s="114"/>
      <c r="N932" s="114"/>
      <c r="O932" s="114"/>
      <c r="P932" s="114"/>
    </row>
    <row r="933" spans="2:16" ht="12.75">
      <c r="B933" s="30">
        <v>41395</v>
      </c>
      <c r="C933" s="31">
        <v>5678.048</v>
      </c>
      <c r="D933" s="31">
        <v>33.0501</v>
      </c>
      <c r="E933" s="6">
        <v>1757.956054</v>
      </c>
      <c r="F933" s="6">
        <v>0</v>
      </c>
      <c r="G933" s="6">
        <v>1136.798117</v>
      </c>
      <c r="H933" s="6">
        <v>4.27935</v>
      </c>
      <c r="I933" s="6">
        <v>1198.579379</v>
      </c>
      <c r="J933" s="31">
        <f t="shared" si="75"/>
        <v>9808.711000000001</v>
      </c>
      <c r="L933" s="114"/>
      <c r="M933" s="114"/>
      <c r="N933" s="114"/>
      <c r="O933" s="114"/>
      <c r="P933" s="114"/>
    </row>
    <row r="934" spans="2:16" ht="12.75">
      <c r="B934" s="30">
        <v>41426</v>
      </c>
      <c r="C934" s="31">
        <v>5235.553</v>
      </c>
      <c r="D934" s="31">
        <v>7.3935</v>
      </c>
      <c r="E934" s="6">
        <v>2105.214708</v>
      </c>
      <c r="F934" s="6">
        <v>0</v>
      </c>
      <c r="G934" s="6">
        <v>1021.0663169999999</v>
      </c>
      <c r="H934" s="6">
        <v>3.7505029999999997</v>
      </c>
      <c r="I934" s="6">
        <v>1222.548097</v>
      </c>
      <c r="J934" s="31">
        <f t="shared" si="75"/>
        <v>9595.526125</v>
      </c>
      <c r="L934" s="114"/>
      <c r="M934" s="114"/>
      <c r="N934" s="114"/>
      <c r="O934" s="114"/>
      <c r="P934" s="114"/>
    </row>
    <row r="935" spans="2:16" ht="12.75">
      <c r="B935" s="30">
        <v>41456</v>
      </c>
      <c r="C935" s="31">
        <v>5196.206</v>
      </c>
      <c r="D935" s="31">
        <v>20.3237</v>
      </c>
      <c r="E935" s="6">
        <v>2183.371353</v>
      </c>
      <c r="F935" s="6">
        <v>0</v>
      </c>
      <c r="G935" s="6">
        <v>1628.919448</v>
      </c>
      <c r="H935" s="6">
        <v>2.862828</v>
      </c>
      <c r="I935" s="6">
        <v>1329.7270019999999</v>
      </c>
      <c r="J935" s="31">
        <f t="shared" si="75"/>
        <v>10361.410331</v>
      </c>
      <c r="L935" s="114"/>
      <c r="M935" s="114"/>
      <c r="N935" s="114"/>
      <c r="O935" s="114"/>
      <c r="P935" s="114"/>
    </row>
    <row r="936" spans="2:16" ht="12.75">
      <c r="B936" s="30">
        <v>41487</v>
      </c>
      <c r="C936" s="31">
        <v>6484.557</v>
      </c>
      <c r="D936" s="31">
        <v>0.2225</v>
      </c>
      <c r="E936" s="6">
        <v>2337.836706</v>
      </c>
      <c r="F936" s="6">
        <v>0</v>
      </c>
      <c r="G936" s="6">
        <v>1398.5694429999999</v>
      </c>
      <c r="H936" s="6">
        <v>3.0528069999999996</v>
      </c>
      <c r="I936" s="6">
        <v>1552.797308</v>
      </c>
      <c r="J936" s="31">
        <f t="shared" si="75"/>
        <v>11777.035763999998</v>
      </c>
      <c r="L936" s="114"/>
      <c r="M936" s="114"/>
      <c r="N936" s="114"/>
      <c r="O936" s="114"/>
      <c r="P936" s="114"/>
    </row>
    <row r="937" spans="2:16" ht="12.75">
      <c r="B937" s="30">
        <v>41518</v>
      </c>
      <c r="C937" s="31">
        <v>4414.537</v>
      </c>
      <c r="D937" s="31">
        <v>9.6271</v>
      </c>
      <c r="E937" s="6">
        <v>2689.61894</v>
      </c>
      <c r="F937" s="6">
        <v>0</v>
      </c>
      <c r="G937" s="6">
        <v>1635.839602</v>
      </c>
      <c r="H937" s="6">
        <v>2.5238989999999997</v>
      </c>
      <c r="I937" s="6">
        <v>2342.164778</v>
      </c>
      <c r="J937" s="31">
        <f t="shared" si="75"/>
        <v>11094.311319</v>
      </c>
      <c r="L937" s="114"/>
      <c r="M937" s="114"/>
      <c r="N937" s="114"/>
      <c r="O937" s="114"/>
      <c r="P937" s="114"/>
    </row>
    <row r="938" spans="2:16" ht="12.75">
      <c r="B938" s="30">
        <v>41548</v>
      </c>
      <c r="C938" s="31">
        <v>5199.144</v>
      </c>
      <c r="D938" s="31">
        <v>7.2369</v>
      </c>
      <c r="E938" s="6">
        <v>2235.8565129999997</v>
      </c>
      <c r="F938" s="6">
        <v>0</v>
      </c>
      <c r="G938" s="6">
        <v>1411.67189</v>
      </c>
      <c r="H938" s="6">
        <v>1.444518</v>
      </c>
      <c r="I938" s="6">
        <v>1791.578849</v>
      </c>
      <c r="J938" s="31">
        <f aca="true" t="shared" si="76" ref="J938:J949">SUM(C938:I938)</f>
        <v>10646.93267</v>
      </c>
      <c r="L938" s="114"/>
      <c r="M938" s="114"/>
      <c r="N938" s="114"/>
      <c r="O938" s="114"/>
      <c r="P938" s="114"/>
    </row>
    <row r="939" spans="2:16" ht="12.75">
      <c r="B939" s="30">
        <v>41579</v>
      </c>
      <c r="C939" s="31">
        <v>5698.778</v>
      </c>
      <c r="D939" s="31">
        <v>7.1764</v>
      </c>
      <c r="E939" s="6">
        <v>2202.3165780000004</v>
      </c>
      <c r="F939" s="6">
        <v>0</v>
      </c>
      <c r="G939" s="6">
        <v>1247.0052749999998</v>
      </c>
      <c r="H939" s="6">
        <v>4.534656999999999</v>
      </c>
      <c r="I939" s="6">
        <v>1605.3196409999998</v>
      </c>
      <c r="J939" s="31">
        <f t="shared" si="76"/>
        <v>10765.130551</v>
      </c>
      <c r="L939" s="114"/>
      <c r="M939" s="114"/>
      <c r="N939" s="114"/>
      <c r="O939" s="114"/>
      <c r="P939" s="114"/>
    </row>
    <row r="940" spans="2:16" ht="12.75">
      <c r="B940" s="30">
        <v>41609</v>
      </c>
      <c r="C940" s="31">
        <v>7364.18</v>
      </c>
      <c r="D940" s="31">
        <v>6</v>
      </c>
      <c r="E940" s="6">
        <v>1908.331551</v>
      </c>
      <c r="F940" s="6">
        <v>0</v>
      </c>
      <c r="G940" s="6">
        <v>1637.169753</v>
      </c>
      <c r="H940" s="6">
        <v>1.491327</v>
      </c>
      <c r="I940" s="6">
        <v>1750.6326569999999</v>
      </c>
      <c r="J940" s="31">
        <f t="shared" si="76"/>
        <v>12667.805288</v>
      </c>
      <c r="L940" s="114"/>
      <c r="M940" s="114"/>
      <c r="N940" s="114"/>
      <c r="O940" s="114"/>
      <c r="P940" s="114"/>
    </row>
    <row r="941" spans="2:16" ht="12.75">
      <c r="B941" s="30">
        <v>41640</v>
      </c>
      <c r="C941" s="31">
        <v>10287.575</v>
      </c>
      <c r="D941" s="31">
        <v>1.8871</v>
      </c>
      <c r="E941" s="6">
        <v>3368.1179869999996</v>
      </c>
      <c r="F941" s="6">
        <v>0</v>
      </c>
      <c r="G941" s="6">
        <v>2641.1164150000004</v>
      </c>
      <c r="H941" s="6">
        <v>9.77884</v>
      </c>
      <c r="I941" s="6">
        <v>1276.0506409999998</v>
      </c>
      <c r="J941" s="31">
        <f t="shared" si="76"/>
        <v>17584.525983</v>
      </c>
      <c r="L941" s="114"/>
      <c r="M941" s="114"/>
      <c r="N941" s="114"/>
      <c r="O941" s="114"/>
      <c r="P941" s="114"/>
    </row>
    <row r="942" spans="2:16" ht="12.75">
      <c r="B942" s="30">
        <v>41671</v>
      </c>
      <c r="C942" s="31">
        <v>7270.523</v>
      </c>
      <c r="D942" s="31">
        <v>8.5932</v>
      </c>
      <c r="E942" s="6">
        <v>2430.044513</v>
      </c>
      <c r="F942" s="6">
        <v>0</v>
      </c>
      <c r="G942" s="6">
        <v>1449.1973570000002</v>
      </c>
      <c r="H942" s="6">
        <v>5.799157999999999</v>
      </c>
      <c r="I942" s="6">
        <v>757.053095</v>
      </c>
      <c r="J942" s="31">
        <f t="shared" si="76"/>
        <v>11921.210323000001</v>
      </c>
      <c r="L942" s="114"/>
      <c r="M942" s="114"/>
      <c r="N942" s="114"/>
      <c r="O942" s="114"/>
      <c r="P942" s="114"/>
    </row>
    <row r="943" spans="2:16" ht="12.75">
      <c r="B943" s="30">
        <v>41699</v>
      </c>
      <c r="C943" s="31">
        <v>7136.7660000000005</v>
      </c>
      <c r="D943" s="31">
        <v>12.6451</v>
      </c>
      <c r="E943" s="6">
        <v>2188.210159</v>
      </c>
      <c r="F943" s="6">
        <v>0</v>
      </c>
      <c r="G943" s="6">
        <v>1260.1600700000001</v>
      </c>
      <c r="H943" s="6">
        <v>3.741567</v>
      </c>
      <c r="I943" s="6">
        <v>1359.2544679999999</v>
      </c>
      <c r="J943" s="31">
        <f t="shared" si="76"/>
        <v>11960.777363999998</v>
      </c>
      <c r="L943" s="114"/>
      <c r="M943" s="114"/>
      <c r="N943" s="114"/>
      <c r="O943" s="114"/>
      <c r="P943" s="114"/>
    </row>
    <row r="944" spans="2:16" ht="12.75">
      <c r="B944" s="30">
        <v>41730</v>
      </c>
      <c r="C944" s="31">
        <v>7883.352</v>
      </c>
      <c r="D944" s="31">
        <v>0.5588</v>
      </c>
      <c r="E944" s="6">
        <v>2725.1541439999996</v>
      </c>
      <c r="F944" s="6">
        <v>0</v>
      </c>
      <c r="G944" s="6">
        <v>1828.6510890000002</v>
      </c>
      <c r="H944" s="6">
        <v>5.412831</v>
      </c>
      <c r="I944" s="6">
        <v>1203.787474</v>
      </c>
      <c r="J944" s="31">
        <f t="shared" si="76"/>
        <v>13646.916338</v>
      </c>
      <c r="L944" s="114"/>
      <c r="M944" s="114"/>
      <c r="N944" s="114"/>
      <c r="O944" s="114"/>
      <c r="P944" s="114"/>
    </row>
    <row r="945" spans="2:16" ht="12.75">
      <c r="B945" s="30">
        <v>41760</v>
      </c>
      <c r="C945" s="31">
        <v>7317.718</v>
      </c>
      <c r="D945" s="31">
        <v>32.6622</v>
      </c>
      <c r="E945" s="6">
        <v>2754.3023279999998</v>
      </c>
      <c r="F945" s="6">
        <v>0</v>
      </c>
      <c r="G945" s="6">
        <v>1363.0319339999999</v>
      </c>
      <c r="H945" s="6">
        <v>3.209782</v>
      </c>
      <c r="I945" s="6">
        <v>1357.1254440000002</v>
      </c>
      <c r="J945" s="31">
        <f t="shared" si="76"/>
        <v>12828.049688</v>
      </c>
      <c r="L945" s="114"/>
      <c r="M945" s="114"/>
      <c r="N945" s="114"/>
      <c r="O945" s="114"/>
      <c r="P945" s="114"/>
    </row>
    <row r="946" spans="2:16" ht="12.75">
      <c r="B946" s="30">
        <v>41791</v>
      </c>
      <c r="C946" s="31">
        <v>6433.033</v>
      </c>
      <c r="D946" s="31">
        <v>6.7662</v>
      </c>
      <c r="E946" s="6">
        <v>2592.449884</v>
      </c>
      <c r="F946" s="6">
        <v>0</v>
      </c>
      <c r="G946" s="6">
        <v>1909.0023480000002</v>
      </c>
      <c r="H946" s="6">
        <v>1.123658</v>
      </c>
      <c r="I946" s="6">
        <v>1446.77279</v>
      </c>
      <c r="J946" s="31">
        <f t="shared" si="76"/>
        <v>12389.14788</v>
      </c>
      <c r="L946" s="114"/>
      <c r="M946" s="114"/>
      <c r="N946" s="114"/>
      <c r="O946" s="114"/>
      <c r="P946" s="114"/>
    </row>
    <row r="947" spans="2:16" ht="12.75">
      <c r="B947" s="30">
        <v>41821</v>
      </c>
      <c r="C947" s="31">
        <v>7803.755</v>
      </c>
      <c r="D947" s="31">
        <v>16.2181</v>
      </c>
      <c r="E947" s="6">
        <v>2468.7753119999998</v>
      </c>
      <c r="F947" s="6">
        <v>0</v>
      </c>
      <c r="G947" s="6">
        <v>1796.212067</v>
      </c>
      <c r="H947" s="6">
        <v>2.440654</v>
      </c>
      <c r="I947" s="6">
        <v>1188.027307</v>
      </c>
      <c r="J947" s="31">
        <f t="shared" si="76"/>
        <v>13275.428440000002</v>
      </c>
      <c r="L947" s="114"/>
      <c r="M947" s="114"/>
      <c r="N947" s="114"/>
      <c r="O947" s="114"/>
      <c r="P947" s="114"/>
    </row>
    <row r="948" spans="2:16" ht="12.75">
      <c r="B948" s="30">
        <v>41852</v>
      </c>
      <c r="C948" s="31">
        <v>7537.779</v>
      </c>
      <c r="D948" s="31">
        <v>1.0439</v>
      </c>
      <c r="E948" s="6">
        <v>2434.7613229999997</v>
      </c>
      <c r="F948" s="6">
        <v>0</v>
      </c>
      <c r="G948" s="6">
        <v>1430.6523670000004</v>
      </c>
      <c r="H948" s="6">
        <v>9.199896</v>
      </c>
      <c r="I948" s="6">
        <v>1171.286705</v>
      </c>
      <c r="J948" s="31">
        <f t="shared" si="76"/>
        <v>12584.723191000001</v>
      </c>
      <c r="L948" s="114"/>
      <c r="M948" s="114"/>
      <c r="N948" s="114"/>
      <c r="O948" s="114"/>
      <c r="P948" s="114"/>
    </row>
    <row r="949" spans="2:16" ht="12.75">
      <c r="B949" s="30">
        <v>41883</v>
      </c>
      <c r="C949" s="31">
        <v>7111.702</v>
      </c>
      <c r="D949" s="31">
        <v>2.5517</v>
      </c>
      <c r="E949" s="6">
        <v>2495.256919</v>
      </c>
      <c r="F949" s="6">
        <v>0</v>
      </c>
      <c r="G949" s="6">
        <v>1900.406809</v>
      </c>
      <c r="H949" s="6">
        <v>5.390953</v>
      </c>
      <c r="I949" s="6">
        <v>1094.599487</v>
      </c>
      <c r="J949" s="31">
        <f t="shared" si="76"/>
        <v>12609.907868</v>
      </c>
      <c r="L949" s="114"/>
      <c r="M949" s="114"/>
      <c r="N949" s="114"/>
      <c r="O949" s="114"/>
      <c r="P949" s="114"/>
    </row>
    <row r="950" spans="2:16" ht="12.75">
      <c r="B950" s="30">
        <v>41913</v>
      </c>
      <c r="C950" s="31">
        <v>10695.818000000001</v>
      </c>
      <c r="D950" s="31">
        <v>0.9244</v>
      </c>
      <c r="E950" s="6">
        <v>3411.071869</v>
      </c>
      <c r="F950" s="6">
        <v>0</v>
      </c>
      <c r="G950" s="6">
        <v>2034.103076</v>
      </c>
      <c r="H950" s="6">
        <v>2.5080590000000003</v>
      </c>
      <c r="I950" s="6">
        <v>1400.563803</v>
      </c>
      <c r="J950" s="31">
        <f aca="true" t="shared" si="77" ref="J950:J958">SUM(C950:I950)</f>
        <v>17544.989207</v>
      </c>
      <c r="L950" s="114"/>
      <c r="M950" s="114"/>
      <c r="N950" s="114"/>
      <c r="O950" s="114"/>
      <c r="P950" s="114"/>
    </row>
    <row r="951" spans="2:16" ht="12.75">
      <c r="B951" s="30">
        <v>41944</v>
      </c>
      <c r="C951" s="31">
        <v>7925.287</v>
      </c>
      <c r="D951" s="31">
        <v>3.9385</v>
      </c>
      <c r="E951" s="6">
        <v>2863.813153</v>
      </c>
      <c r="F951" s="6">
        <v>0</v>
      </c>
      <c r="G951" s="6">
        <v>2051.153023</v>
      </c>
      <c r="H951" s="6">
        <v>5.807413</v>
      </c>
      <c r="I951" s="6">
        <v>1591.343636</v>
      </c>
      <c r="J951" s="31">
        <f t="shared" si="77"/>
        <v>14441.342724999999</v>
      </c>
      <c r="L951" s="114"/>
      <c r="M951" s="114"/>
      <c r="N951" s="114"/>
      <c r="O951" s="114"/>
      <c r="P951" s="114"/>
    </row>
    <row r="952" spans="2:16" ht="12.75">
      <c r="B952" s="30">
        <v>41974</v>
      </c>
      <c r="C952" s="31">
        <v>8802.032000000001</v>
      </c>
      <c r="D952" s="31">
        <v>6.4915</v>
      </c>
      <c r="E952" s="6">
        <v>3176.30912</v>
      </c>
      <c r="F952" s="6">
        <v>0</v>
      </c>
      <c r="G952" s="6">
        <v>2256.6815979999997</v>
      </c>
      <c r="H952" s="6">
        <v>1.622424</v>
      </c>
      <c r="I952" s="6">
        <v>1472.66438</v>
      </c>
      <c r="J952" s="31">
        <f t="shared" si="77"/>
        <v>15715.801022</v>
      </c>
      <c r="L952" s="114"/>
      <c r="M952" s="114"/>
      <c r="N952" s="114"/>
      <c r="O952" s="114"/>
      <c r="P952" s="114"/>
    </row>
    <row r="953" spans="2:16" ht="12.75">
      <c r="B953" s="30">
        <v>42005</v>
      </c>
      <c r="C953" s="31">
        <v>10681.897</v>
      </c>
      <c r="D953" s="31">
        <v>4.4821</v>
      </c>
      <c r="E953" s="6">
        <v>4311.905057</v>
      </c>
      <c r="F953" s="6">
        <v>0</v>
      </c>
      <c r="G953" s="6">
        <v>2207.2300969999997</v>
      </c>
      <c r="H953" s="6">
        <v>3.293195</v>
      </c>
      <c r="I953" s="6">
        <v>1739.054498</v>
      </c>
      <c r="J953" s="31">
        <f t="shared" si="77"/>
        <v>18947.861947</v>
      </c>
      <c r="L953" s="114"/>
      <c r="M953" s="114"/>
      <c r="N953" s="114"/>
      <c r="O953" s="114"/>
      <c r="P953" s="114"/>
    </row>
    <row r="954" spans="2:16" ht="12.75">
      <c r="B954" s="30">
        <v>42036</v>
      </c>
      <c r="C954" s="31">
        <v>7408.455</v>
      </c>
      <c r="D954" s="31">
        <v>3.7201</v>
      </c>
      <c r="E954" s="6">
        <v>3384.437673</v>
      </c>
      <c r="F954" s="6">
        <v>0</v>
      </c>
      <c r="G954" s="6">
        <v>1161.806936</v>
      </c>
      <c r="H954" s="6">
        <v>4.516327</v>
      </c>
      <c r="I954" s="6">
        <v>918.3138680000001</v>
      </c>
      <c r="J954" s="31">
        <f t="shared" si="77"/>
        <v>12881.249903999997</v>
      </c>
      <c r="L954" s="114"/>
      <c r="M954" s="114"/>
      <c r="N954" s="114"/>
      <c r="O954" s="114"/>
      <c r="P954" s="114"/>
    </row>
    <row r="955" spans="2:16" ht="12.75">
      <c r="B955" s="30">
        <v>42064</v>
      </c>
      <c r="C955" s="31">
        <v>8525.037</v>
      </c>
      <c r="D955" s="31">
        <v>0.3787</v>
      </c>
      <c r="E955" s="6">
        <v>3902.695948</v>
      </c>
      <c r="F955" s="6">
        <v>0</v>
      </c>
      <c r="G955" s="6">
        <v>1896.8907450000004</v>
      </c>
      <c r="H955" s="6">
        <v>3.6043779999999996</v>
      </c>
      <c r="I955" s="6">
        <v>1847.5015090000002</v>
      </c>
      <c r="J955" s="31">
        <f t="shared" si="77"/>
        <v>16176.10828</v>
      </c>
      <c r="L955" s="114"/>
      <c r="M955" s="114"/>
      <c r="N955" s="114"/>
      <c r="O955" s="114"/>
      <c r="P955" s="114"/>
    </row>
    <row r="956" spans="2:16" ht="12.75">
      <c r="B956" s="30">
        <v>42095</v>
      </c>
      <c r="C956" s="31">
        <v>9496.922</v>
      </c>
      <c r="D956" s="31">
        <v>1.9589</v>
      </c>
      <c r="E956" s="6">
        <v>4023.842131</v>
      </c>
      <c r="F956" s="6">
        <v>0</v>
      </c>
      <c r="G956" s="6">
        <v>1896.98559</v>
      </c>
      <c r="H956" s="6">
        <v>2.8286499999999997</v>
      </c>
      <c r="I956" s="6">
        <v>1438.089352</v>
      </c>
      <c r="J956" s="31">
        <f t="shared" si="77"/>
        <v>16860.626623</v>
      </c>
      <c r="L956" s="114"/>
      <c r="M956" s="114"/>
      <c r="N956" s="114"/>
      <c r="O956" s="114"/>
      <c r="P956" s="114"/>
    </row>
    <row r="957" spans="2:16" ht="12.75">
      <c r="B957" s="30">
        <v>42125</v>
      </c>
      <c r="C957" s="31">
        <v>9043.487000000001</v>
      </c>
      <c r="D957" s="31">
        <v>15.7671</v>
      </c>
      <c r="E957" s="6">
        <v>3712.8714009999994</v>
      </c>
      <c r="F957" s="6">
        <v>0</v>
      </c>
      <c r="G957" s="6">
        <v>1265.9210569999998</v>
      </c>
      <c r="H957" s="6">
        <v>71.716316</v>
      </c>
      <c r="I957" s="6">
        <v>1357.237303</v>
      </c>
      <c r="J957" s="31">
        <f t="shared" si="77"/>
        <v>15467.000176999998</v>
      </c>
      <c r="L957" s="114"/>
      <c r="M957" s="114"/>
      <c r="N957" s="114"/>
      <c r="O957" s="114"/>
      <c r="P957" s="114"/>
    </row>
    <row r="958" spans="2:16" ht="12.75">
      <c r="B958" s="30">
        <v>42156</v>
      </c>
      <c r="C958" s="31">
        <v>10135.678</v>
      </c>
      <c r="D958" s="31">
        <v>3.9749</v>
      </c>
      <c r="E958" s="6">
        <v>4445.375572</v>
      </c>
      <c r="F958" s="6">
        <v>0</v>
      </c>
      <c r="G958" s="6">
        <v>1613.678824</v>
      </c>
      <c r="H958" s="6">
        <v>10.739975000000001</v>
      </c>
      <c r="I958" s="6">
        <v>1104.1387859999998</v>
      </c>
      <c r="J958" s="31">
        <f t="shared" si="77"/>
        <v>17313.586057</v>
      </c>
      <c r="L958" s="114"/>
      <c r="M958" s="114"/>
      <c r="N958" s="114"/>
      <c r="O958" s="114"/>
      <c r="P958" s="114"/>
    </row>
    <row r="959" spans="2:16" ht="12.75">
      <c r="B959" s="30">
        <v>42186</v>
      </c>
      <c r="C959" s="31">
        <v>11084.477</v>
      </c>
      <c r="D959" s="31">
        <v>0.0473</v>
      </c>
      <c r="E959" s="6">
        <v>3951.0050480000004</v>
      </c>
      <c r="F959" s="6">
        <v>0</v>
      </c>
      <c r="G959" s="6">
        <v>1879.679689</v>
      </c>
      <c r="H959" s="6">
        <v>6.250145</v>
      </c>
      <c r="I959" s="6">
        <v>1605.14371</v>
      </c>
      <c r="J959" s="31">
        <f aca="true" t="shared" si="78" ref="J959:J964">SUM(C959:I959)</f>
        <v>18526.602892000003</v>
      </c>
      <c r="L959" s="114"/>
      <c r="M959" s="114"/>
      <c r="N959" s="114"/>
      <c r="O959" s="114"/>
      <c r="P959" s="114"/>
    </row>
    <row r="960" spans="2:16" ht="12.75">
      <c r="B960" s="30">
        <v>42217</v>
      </c>
      <c r="C960" s="31">
        <v>9356.064</v>
      </c>
      <c r="D960" s="31">
        <v>56.9888</v>
      </c>
      <c r="E960" s="6">
        <v>3987.3122999999996</v>
      </c>
      <c r="F960" s="6">
        <v>0</v>
      </c>
      <c r="G960" s="6">
        <v>1858.9174440000004</v>
      </c>
      <c r="H960" s="6">
        <v>2.295981</v>
      </c>
      <c r="I960" s="6">
        <v>1258.2852140000002</v>
      </c>
      <c r="J960" s="31">
        <f t="shared" si="78"/>
        <v>16519.863739</v>
      </c>
      <c r="L960" s="114"/>
      <c r="M960" s="114"/>
      <c r="N960" s="114"/>
      <c r="O960" s="114"/>
      <c r="P960" s="114"/>
    </row>
    <row r="961" spans="2:16" ht="12.75">
      <c r="B961" s="30">
        <v>42248</v>
      </c>
      <c r="C961" s="31">
        <v>10832.423</v>
      </c>
      <c r="D961" s="31">
        <v>3.9262</v>
      </c>
      <c r="E961" s="6">
        <v>3480.300993</v>
      </c>
      <c r="F961" s="6">
        <v>0</v>
      </c>
      <c r="G961" s="6">
        <v>2002.2149389999997</v>
      </c>
      <c r="H961" s="6">
        <v>1.924394</v>
      </c>
      <c r="I961" s="6">
        <v>1194.258827</v>
      </c>
      <c r="J961" s="31">
        <f t="shared" si="78"/>
        <v>17515.048353000002</v>
      </c>
      <c r="L961" s="114"/>
      <c r="M961" s="114"/>
      <c r="N961" s="114"/>
      <c r="O961" s="114"/>
      <c r="P961" s="114"/>
    </row>
    <row r="962" spans="2:16" ht="12.75">
      <c r="B962" s="30">
        <v>42278</v>
      </c>
      <c r="C962" s="31">
        <v>8621.606</v>
      </c>
      <c r="D962" s="31">
        <v>1.0588</v>
      </c>
      <c r="E962" s="6">
        <v>4111.200108</v>
      </c>
      <c r="F962" s="6">
        <v>0</v>
      </c>
      <c r="G962" s="6">
        <v>1875.544686</v>
      </c>
      <c r="H962" s="6">
        <v>1.313596</v>
      </c>
      <c r="I962" s="6">
        <v>1225.097665</v>
      </c>
      <c r="J962" s="31">
        <f t="shared" si="78"/>
        <v>15835.820854999998</v>
      </c>
      <c r="L962" s="114"/>
      <c r="M962" s="114"/>
      <c r="N962" s="114"/>
      <c r="O962" s="114"/>
      <c r="P962" s="114"/>
    </row>
    <row r="963" spans="2:16" ht="12.75">
      <c r="B963" s="30">
        <v>42309</v>
      </c>
      <c r="C963" s="31">
        <v>11326.359</v>
      </c>
      <c r="D963" s="31">
        <v>6.3751</v>
      </c>
      <c r="E963" s="6">
        <v>4371.114266</v>
      </c>
      <c r="F963" s="6">
        <v>0</v>
      </c>
      <c r="G963" s="6">
        <v>2000.851543</v>
      </c>
      <c r="H963" s="6">
        <v>2.636239</v>
      </c>
      <c r="I963" s="6">
        <v>1651.650853</v>
      </c>
      <c r="J963" s="31">
        <f t="shared" si="78"/>
        <v>19358.987000999998</v>
      </c>
      <c r="L963" s="114"/>
      <c r="M963" s="114"/>
      <c r="N963" s="114"/>
      <c r="O963" s="114"/>
      <c r="P963" s="114"/>
    </row>
    <row r="964" spans="2:16" ht="12.75">
      <c r="B964" s="30">
        <v>42339</v>
      </c>
      <c r="C964" s="31">
        <v>11350.252</v>
      </c>
      <c r="D964" s="31">
        <v>6.2531</v>
      </c>
      <c r="E964" s="6">
        <v>4647.985632999999</v>
      </c>
      <c r="F964" s="6">
        <v>0</v>
      </c>
      <c r="G964" s="6">
        <v>2379.0545039999997</v>
      </c>
      <c r="H964" s="6">
        <v>0.665655</v>
      </c>
      <c r="I964" s="6">
        <v>1637.993047</v>
      </c>
      <c r="J964" s="31">
        <f t="shared" si="78"/>
        <v>20022.203939</v>
      </c>
      <c r="L964" s="114"/>
      <c r="M964" s="114"/>
      <c r="N964" s="114"/>
      <c r="O964" s="114"/>
      <c r="P964" s="114"/>
    </row>
    <row r="965" spans="2:16" ht="12.75">
      <c r="B965" s="30">
        <v>42370</v>
      </c>
      <c r="C965" s="31">
        <v>13176.946</v>
      </c>
      <c r="D965" s="31">
        <v>4.9732</v>
      </c>
      <c r="E965" s="6">
        <v>5553.357609999999</v>
      </c>
      <c r="F965" s="6">
        <v>0</v>
      </c>
      <c r="G965" s="6">
        <v>3327.647357</v>
      </c>
      <c r="H965" s="6">
        <v>7.711975</v>
      </c>
      <c r="I965" s="6">
        <v>2286.731142</v>
      </c>
      <c r="J965" s="31">
        <f aca="true" t="shared" si="79" ref="J965:J985">SUM(C965:I965)</f>
        <v>24357.367283999996</v>
      </c>
      <c r="L965" s="114"/>
      <c r="M965" s="114"/>
      <c r="N965" s="114"/>
      <c r="O965" s="114"/>
      <c r="P965" s="114"/>
    </row>
    <row r="966" spans="2:16" ht="12.75">
      <c r="B966" s="30">
        <v>42401</v>
      </c>
      <c r="C966" s="31">
        <v>10588.624</v>
      </c>
      <c r="D966" s="31">
        <v>17.6342</v>
      </c>
      <c r="E966" s="6">
        <v>4301.396227</v>
      </c>
      <c r="F966" s="6">
        <v>0</v>
      </c>
      <c r="G966" s="6">
        <v>2387.476125</v>
      </c>
      <c r="H966" s="6">
        <v>2.9265689999999998</v>
      </c>
      <c r="I966" s="6">
        <v>1108.168919</v>
      </c>
      <c r="J966" s="31">
        <f t="shared" si="79"/>
        <v>18406.22604</v>
      </c>
      <c r="L966" s="114"/>
      <c r="M966" s="114"/>
      <c r="N966" s="114"/>
      <c r="O966" s="114"/>
      <c r="P966" s="114"/>
    </row>
    <row r="967" spans="2:16" ht="12.75">
      <c r="B967" s="30">
        <v>42430</v>
      </c>
      <c r="C967" s="31">
        <v>11258.242</v>
      </c>
      <c r="D967" s="31">
        <v>15.4319</v>
      </c>
      <c r="E967" s="6">
        <v>4928.226801999999</v>
      </c>
      <c r="F967" s="6">
        <v>0</v>
      </c>
      <c r="G967" s="6">
        <v>2602.7211239999992</v>
      </c>
      <c r="H967" s="6">
        <v>4.733918</v>
      </c>
      <c r="I967" s="6">
        <v>1526.511288</v>
      </c>
      <c r="J967" s="31">
        <f t="shared" si="79"/>
        <v>20335.867032000002</v>
      </c>
      <c r="L967" s="114"/>
      <c r="M967" s="114"/>
      <c r="N967" s="114"/>
      <c r="O967" s="114"/>
      <c r="P967" s="114"/>
    </row>
    <row r="968" spans="2:16" ht="12.75">
      <c r="B968" s="30">
        <v>42461</v>
      </c>
      <c r="C968" s="31">
        <v>9812.727</v>
      </c>
      <c r="D968" s="31">
        <v>27.4928</v>
      </c>
      <c r="E968" s="6">
        <v>5265.032781</v>
      </c>
      <c r="F968" s="6">
        <v>0</v>
      </c>
      <c r="G968" s="6">
        <v>2107.3694649999998</v>
      </c>
      <c r="H968" s="6">
        <v>1.2908519999999999</v>
      </c>
      <c r="I968" s="6">
        <v>1187.759935</v>
      </c>
      <c r="J968" s="31">
        <f t="shared" si="79"/>
        <v>18401.672832999997</v>
      </c>
      <c r="L968" s="114"/>
      <c r="M968" s="114"/>
      <c r="N968" s="114"/>
      <c r="O968" s="114"/>
      <c r="P968" s="114"/>
    </row>
    <row r="969" spans="2:16" ht="12.75">
      <c r="B969" s="30">
        <v>42491</v>
      </c>
      <c r="C969" s="31">
        <v>9774.762</v>
      </c>
      <c r="D969" s="31">
        <v>14.2746</v>
      </c>
      <c r="E969" s="6">
        <v>4644.160434</v>
      </c>
      <c r="F969" s="6">
        <v>0</v>
      </c>
      <c r="G969" s="6">
        <v>2245.6623569999997</v>
      </c>
      <c r="H969" s="6">
        <v>1.2908519999999999</v>
      </c>
      <c r="I969" s="6">
        <v>1367.1598930000002</v>
      </c>
      <c r="J969" s="31">
        <f t="shared" si="79"/>
        <v>18047.310136</v>
      </c>
      <c r="L969" s="114"/>
      <c r="M969" s="114"/>
      <c r="N969" s="114"/>
      <c r="O969" s="114"/>
      <c r="P969" s="114"/>
    </row>
    <row r="970" spans="2:16" ht="12.75">
      <c r="B970" s="30">
        <v>42522</v>
      </c>
      <c r="C970" s="31">
        <v>9284.922</v>
      </c>
      <c r="D970" s="31">
        <v>1.6283</v>
      </c>
      <c r="E970" s="6">
        <v>4519.487134</v>
      </c>
      <c r="F970" s="6">
        <v>0</v>
      </c>
      <c r="G970" s="6">
        <v>2115.824132</v>
      </c>
      <c r="H970" s="6">
        <v>5.437481</v>
      </c>
      <c r="I970" s="6">
        <v>1365.615283</v>
      </c>
      <c r="J970" s="31">
        <f t="shared" si="79"/>
        <v>17292.914330000003</v>
      </c>
      <c r="L970" s="114"/>
      <c r="M970" s="114"/>
      <c r="N970" s="114"/>
      <c r="O970" s="114"/>
      <c r="P970" s="114"/>
    </row>
    <row r="971" spans="2:16" ht="12.75">
      <c r="B971" s="30">
        <v>42552</v>
      </c>
      <c r="C971" s="31">
        <v>12380.999</v>
      </c>
      <c r="D971" s="31">
        <v>22.9705</v>
      </c>
      <c r="E971" s="6">
        <v>5416.09484</v>
      </c>
      <c r="F971" s="6">
        <v>0</v>
      </c>
      <c r="G971" s="6">
        <v>2130.551072</v>
      </c>
      <c r="H971" s="6">
        <v>12.211523000000001</v>
      </c>
      <c r="I971" s="6">
        <v>1411.699796</v>
      </c>
      <c r="J971" s="31">
        <f t="shared" si="79"/>
        <v>21374.526731</v>
      </c>
      <c r="L971" s="114"/>
      <c r="M971" s="114"/>
      <c r="N971" s="114"/>
      <c r="O971" s="114"/>
      <c r="P971" s="114"/>
    </row>
    <row r="972" spans="2:16" ht="12.75">
      <c r="B972" s="30">
        <v>42583</v>
      </c>
      <c r="C972" s="31">
        <v>11599.550000000001</v>
      </c>
      <c r="D972" s="31">
        <v>3.0343</v>
      </c>
      <c r="E972" s="6">
        <v>5541.825814999999</v>
      </c>
      <c r="F972" s="6">
        <v>0</v>
      </c>
      <c r="G972" s="6">
        <v>3067.470489</v>
      </c>
      <c r="H972" s="6">
        <v>7.524662</v>
      </c>
      <c r="I972" s="6">
        <v>1791.4831510000001</v>
      </c>
      <c r="J972" s="31">
        <f t="shared" si="79"/>
        <v>22010.888417</v>
      </c>
      <c r="L972" s="114"/>
      <c r="M972" s="114"/>
      <c r="N972" s="114"/>
      <c r="O972" s="114"/>
      <c r="P972" s="114"/>
    </row>
    <row r="973" spans="2:16" ht="12.75">
      <c r="B973" s="30">
        <v>42614</v>
      </c>
      <c r="C973" s="31">
        <v>10048.47</v>
      </c>
      <c r="D973" s="31">
        <v>4.8836</v>
      </c>
      <c r="E973" s="6">
        <v>5192.984143999999</v>
      </c>
      <c r="F973" s="6">
        <v>0</v>
      </c>
      <c r="G973" s="6">
        <v>2078.909091</v>
      </c>
      <c r="H973" s="6">
        <v>4.710402</v>
      </c>
      <c r="I973" s="6">
        <v>1474.6049750000002</v>
      </c>
      <c r="J973" s="31">
        <f t="shared" si="79"/>
        <v>18804.562211999997</v>
      </c>
      <c r="L973" s="114"/>
      <c r="M973" s="114"/>
      <c r="N973" s="114"/>
      <c r="O973" s="114"/>
      <c r="P973" s="114"/>
    </row>
    <row r="974" spans="2:16" ht="12.75">
      <c r="B974" s="30">
        <v>42644</v>
      </c>
      <c r="C974" s="31">
        <v>10115.828</v>
      </c>
      <c r="D974" s="31">
        <v>12.9778</v>
      </c>
      <c r="E974" s="6">
        <v>4983.588086</v>
      </c>
      <c r="F974" s="6">
        <v>0</v>
      </c>
      <c r="G974" s="6">
        <v>2668.060961</v>
      </c>
      <c r="H974" s="6">
        <v>2.304134</v>
      </c>
      <c r="I974" s="6">
        <v>1340.5138050000003</v>
      </c>
      <c r="J974" s="31">
        <f t="shared" si="79"/>
        <v>19123.272786</v>
      </c>
      <c r="L974" s="114"/>
      <c r="M974" s="114"/>
      <c r="N974" s="114"/>
      <c r="O974" s="114"/>
      <c r="P974" s="114"/>
    </row>
    <row r="975" spans="2:16" ht="12.75">
      <c r="B975" s="30">
        <v>42675</v>
      </c>
      <c r="C975" s="31">
        <v>13565.179</v>
      </c>
      <c r="D975" s="31">
        <v>6.2411</v>
      </c>
      <c r="E975" s="6">
        <v>5347.967029999999</v>
      </c>
      <c r="F975" s="6">
        <v>0</v>
      </c>
      <c r="G975" s="6">
        <v>3997.8796529999995</v>
      </c>
      <c r="H975" s="6">
        <v>0.768322</v>
      </c>
      <c r="I975" s="6">
        <v>1934.007222</v>
      </c>
      <c r="J975" s="31">
        <f t="shared" si="79"/>
        <v>24852.042327</v>
      </c>
      <c r="L975" s="114"/>
      <c r="M975" s="114"/>
      <c r="N975" s="114"/>
      <c r="O975" s="114"/>
      <c r="P975" s="114"/>
    </row>
    <row r="976" spans="2:16" ht="12.75">
      <c r="B976" s="30">
        <v>42705</v>
      </c>
      <c r="C976" s="31">
        <v>12112.934000000001</v>
      </c>
      <c r="D976" s="31">
        <v>5.6187</v>
      </c>
      <c r="E976" s="6">
        <v>5292.732921</v>
      </c>
      <c r="F976" s="6">
        <v>0</v>
      </c>
      <c r="G976" s="6">
        <v>3109.9146109999997</v>
      </c>
      <c r="H976" s="6">
        <v>3.0912889999999997</v>
      </c>
      <c r="I976" s="6">
        <v>2461.6058660000003</v>
      </c>
      <c r="J976" s="31">
        <f t="shared" si="79"/>
        <v>22985.897387000005</v>
      </c>
      <c r="L976" s="114"/>
      <c r="M976" s="114"/>
      <c r="N976" s="114"/>
      <c r="O976" s="114"/>
      <c r="P976" s="114"/>
    </row>
    <row r="977" spans="2:16" ht="12.75">
      <c r="B977" s="30">
        <v>42736</v>
      </c>
      <c r="C977" s="31">
        <v>13949.936</v>
      </c>
      <c r="D977" s="31">
        <v>1.2775</v>
      </c>
      <c r="E977" s="6">
        <v>6749.9486099999995</v>
      </c>
      <c r="F977" s="6">
        <v>0</v>
      </c>
      <c r="G977" s="6">
        <v>3210.740963</v>
      </c>
      <c r="H977" s="6">
        <v>0.468118</v>
      </c>
      <c r="I977" s="6">
        <v>3447.01042</v>
      </c>
      <c r="J977" s="31">
        <f t="shared" si="79"/>
        <v>27359.381610999997</v>
      </c>
      <c r="L977" s="114"/>
      <c r="M977" s="114"/>
      <c r="N977" s="114"/>
      <c r="O977" s="114"/>
      <c r="P977" s="114"/>
    </row>
    <row r="978" spans="2:16" ht="12.75">
      <c r="B978" s="30">
        <v>42767</v>
      </c>
      <c r="C978" s="31">
        <v>10660.895</v>
      </c>
      <c r="D978" s="31">
        <v>2.7647</v>
      </c>
      <c r="E978" s="6">
        <v>5485.868301</v>
      </c>
      <c r="F978" s="6">
        <v>0</v>
      </c>
      <c r="G978" s="6">
        <v>2277.4537319999995</v>
      </c>
      <c r="H978" s="6">
        <v>0.573539</v>
      </c>
      <c r="I978" s="6">
        <v>1519.749544</v>
      </c>
      <c r="J978" s="31">
        <f t="shared" si="79"/>
        <v>19947.304816</v>
      </c>
      <c r="L978" s="114"/>
      <c r="M978" s="114"/>
      <c r="N978" s="114"/>
      <c r="O978" s="114"/>
      <c r="P978" s="114"/>
    </row>
    <row r="979" spans="2:16" ht="12.75">
      <c r="B979" s="30">
        <v>42795</v>
      </c>
      <c r="C979" s="31">
        <v>14541.083</v>
      </c>
      <c r="D979" s="31">
        <v>2.9394</v>
      </c>
      <c r="E979" s="6">
        <v>6904.373392</v>
      </c>
      <c r="F979" s="6">
        <v>0</v>
      </c>
      <c r="G979" s="6">
        <v>2824.6319839999996</v>
      </c>
      <c r="H979" s="6">
        <v>15.014023</v>
      </c>
      <c r="I979" s="6">
        <v>1921.8419249999997</v>
      </c>
      <c r="J979" s="31">
        <f t="shared" si="79"/>
        <v>26209.883724</v>
      </c>
      <c r="L979" s="114"/>
      <c r="M979" s="114"/>
      <c r="N979" s="114"/>
      <c r="O979" s="114"/>
      <c r="P979" s="114"/>
    </row>
    <row r="980" spans="2:16" ht="12.75">
      <c r="B980" s="30">
        <v>42826</v>
      </c>
      <c r="C980" s="31">
        <v>10261.294</v>
      </c>
      <c r="D980" s="31">
        <v>16.8751</v>
      </c>
      <c r="E980" s="6">
        <v>5944.802425000001</v>
      </c>
      <c r="F980" s="6">
        <v>0</v>
      </c>
      <c r="G980" s="6">
        <v>4120.399557000001</v>
      </c>
      <c r="H980" s="6">
        <v>0</v>
      </c>
      <c r="I980" s="6">
        <v>1707.523051</v>
      </c>
      <c r="J980" s="31">
        <f t="shared" si="79"/>
        <v>22050.894133</v>
      </c>
      <c r="L980" s="114"/>
      <c r="M980" s="114"/>
      <c r="N980" s="114"/>
      <c r="O980" s="114"/>
      <c r="P980" s="114"/>
    </row>
    <row r="981" spans="2:16" ht="12.75">
      <c r="B981" s="30">
        <v>42856</v>
      </c>
      <c r="C981" s="31">
        <v>11214.231</v>
      </c>
      <c r="D981" s="31">
        <v>13.5645</v>
      </c>
      <c r="E981" s="6">
        <v>6159.780324</v>
      </c>
      <c r="F981" s="6">
        <v>0</v>
      </c>
      <c r="G981" s="6">
        <v>2925.774143</v>
      </c>
      <c r="H981" s="6">
        <v>1.690993</v>
      </c>
      <c r="I981" s="6">
        <v>1690.6528270000001</v>
      </c>
      <c r="J981" s="31">
        <f t="shared" si="79"/>
        <v>22005.693787</v>
      </c>
      <c r="L981" s="114"/>
      <c r="M981" s="114"/>
      <c r="N981" s="114"/>
      <c r="O981" s="114"/>
      <c r="P981" s="114"/>
    </row>
    <row r="982" spans="2:16" ht="12.75">
      <c r="B982" s="30">
        <v>42887</v>
      </c>
      <c r="C982" s="31">
        <v>10283.655</v>
      </c>
      <c r="D982" s="31">
        <v>5.707</v>
      </c>
      <c r="E982" s="6">
        <v>5578.996907</v>
      </c>
      <c r="F982" s="6">
        <v>0</v>
      </c>
      <c r="G982" s="6">
        <v>3036.676877</v>
      </c>
      <c r="H982" s="6">
        <v>0</v>
      </c>
      <c r="I982" s="6">
        <v>1607.9712220000001</v>
      </c>
      <c r="J982" s="31">
        <f t="shared" si="79"/>
        <v>20513.007006</v>
      </c>
      <c r="L982" s="114"/>
      <c r="M982" s="114"/>
      <c r="N982" s="114"/>
      <c r="O982" s="114"/>
      <c r="P982" s="114"/>
    </row>
    <row r="983" spans="2:16" ht="12.75">
      <c r="B983" s="30">
        <v>42917</v>
      </c>
      <c r="C983" s="31">
        <v>10312.424</v>
      </c>
      <c r="D983" s="31">
        <v>11.3913</v>
      </c>
      <c r="E983" s="6">
        <v>5931.440606000001</v>
      </c>
      <c r="F983" s="6">
        <v>0</v>
      </c>
      <c r="G983" s="6">
        <v>3558.2402449999995</v>
      </c>
      <c r="H983" s="6">
        <v>0</v>
      </c>
      <c r="I983" s="6">
        <v>1657.0225329999998</v>
      </c>
      <c r="J983" s="31">
        <f t="shared" si="79"/>
        <v>21470.518684000002</v>
      </c>
      <c r="L983" s="114"/>
      <c r="M983" s="114"/>
      <c r="N983" s="114"/>
      <c r="O983" s="114"/>
      <c r="P983" s="114"/>
    </row>
    <row r="984" spans="2:16" ht="12.75">
      <c r="B984" s="30">
        <v>42948</v>
      </c>
      <c r="C984" s="31">
        <v>12297.095000000001</v>
      </c>
      <c r="D984" s="31">
        <v>1.3</v>
      </c>
      <c r="E984" s="6">
        <v>6188.016167</v>
      </c>
      <c r="F984" s="6">
        <v>0.845354</v>
      </c>
      <c r="G984" s="6">
        <v>4215.917464000001</v>
      </c>
      <c r="H984" s="6">
        <v>0</v>
      </c>
      <c r="I984" s="6">
        <v>1441.163124</v>
      </c>
      <c r="J984" s="31">
        <f t="shared" si="79"/>
        <v>24144.337109</v>
      </c>
      <c r="L984" s="114"/>
      <c r="M984" s="114"/>
      <c r="N984" s="114"/>
      <c r="O984" s="114"/>
      <c r="P984" s="114"/>
    </row>
    <row r="985" spans="2:16" ht="12.75">
      <c r="B985" s="30">
        <v>42979</v>
      </c>
      <c r="C985" s="31">
        <v>10973.832</v>
      </c>
      <c r="D985" s="31">
        <v>11.8619</v>
      </c>
      <c r="E985" s="6">
        <v>4915.208085</v>
      </c>
      <c r="F985" s="6">
        <v>0</v>
      </c>
      <c r="G985" s="6">
        <v>2537.4076699999996</v>
      </c>
      <c r="H985" s="6">
        <v>0</v>
      </c>
      <c r="I985" s="6">
        <v>1580.0882960000001</v>
      </c>
      <c r="J985" s="31">
        <f t="shared" si="79"/>
        <v>20018.397951000003</v>
      </c>
      <c r="L985" s="114"/>
      <c r="M985" s="114"/>
      <c r="N985" s="114"/>
      <c r="O985" s="114"/>
      <c r="P985" s="114"/>
    </row>
    <row r="986" spans="2:16" ht="12.75">
      <c r="B986" s="30">
        <v>43009</v>
      </c>
      <c r="C986" s="31">
        <v>11017.079</v>
      </c>
      <c r="D986" s="31">
        <v>8.3017</v>
      </c>
      <c r="E986" s="6">
        <v>5489.968345</v>
      </c>
      <c r="F986" s="6">
        <v>0</v>
      </c>
      <c r="G986" s="6">
        <v>4839.445503999999</v>
      </c>
      <c r="H986" s="6">
        <v>0</v>
      </c>
      <c r="I986" s="6">
        <v>1249.908922</v>
      </c>
      <c r="J986" s="31">
        <f aca="true" t="shared" si="80" ref="J986:J991">SUM(C986:I986)</f>
        <v>22604.703470999997</v>
      </c>
      <c r="L986" s="114"/>
      <c r="M986" s="114"/>
      <c r="N986" s="114"/>
      <c r="O986" s="114"/>
      <c r="P986" s="114"/>
    </row>
    <row r="987" spans="2:16" ht="12.75">
      <c r="B987" s="30">
        <v>43040</v>
      </c>
      <c r="C987" s="31">
        <v>14246.391</v>
      </c>
      <c r="D987" s="31">
        <v>1.8378</v>
      </c>
      <c r="E987" s="6">
        <v>6538.031047</v>
      </c>
      <c r="F987" s="6">
        <v>0</v>
      </c>
      <c r="G987" s="6">
        <v>3935.0882199999996</v>
      </c>
      <c r="H987" s="6">
        <v>0</v>
      </c>
      <c r="I987" s="6">
        <v>1557.0114300000002</v>
      </c>
      <c r="J987" s="31">
        <f t="shared" si="80"/>
        <v>26278.359496999998</v>
      </c>
      <c r="L987" s="114"/>
      <c r="M987" s="114"/>
      <c r="N987" s="114"/>
      <c r="O987" s="114"/>
      <c r="P987" s="114"/>
    </row>
    <row r="988" spans="2:16" ht="12.75">
      <c r="B988" s="30">
        <v>43070</v>
      </c>
      <c r="C988" s="31">
        <v>14265.565</v>
      </c>
      <c r="D988" s="31">
        <v>1.7924</v>
      </c>
      <c r="E988" s="6">
        <v>5015.389128000001</v>
      </c>
      <c r="F988" s="6">
        <v>0</v>
      </c>
      <c r="G988" s="6">
        <v>4132.682195</v>
      </c>
      <c r="H988" s="6">
        <v>0</v>
      </c>
      <c r="I988" s="6">
        <v>1542.5539509999999</v>
      </c>
      <c r="J988" s="31">
        <f t="shared" si="80"/>
        <v>24957.982674000006</v>
      </c>
      <c r="L988" s="114"/>
      <c r="M988" s="114"/>
      <c r="N988" s="114"/>
      <c r="O988" s="114"/>
      <c r="P988" s="114"/>
    </row>
    <row r="989" spans="2:16" ht="12.75">
      <c r="B989" s="30">
        <v>43101</v>
      </c>
      <c r="C989" s="31">
        <v>15658.517</v>
      </c>
      <c r="D989" s="31">
        <v>6.8872</v>
      </c>
      <c r="E989" s="6">
        <v>7862.790499</v>
      </c>
      <c r="F989" s="6">
        <v>0</v>
      </c>
      <c r="G989" s="6">
        <v>4486.543310000001</v>
      </c>
      <c r="H989" s="6">
        <v>0</v>
      </c>
      <c r="I989" s="6">
        <v>1971.976748</v>
      </c>
      <c r="J989" s="31">
        <f t="shared" si="80"/>
        <v>29986.714757</v>
      </c>
      <c r="L989" s="114"/>
      <c r="M989" s="114"/>
      <c r="N989" s="114"/>
      <c r="O989" s="114"/>
      <c r="P989" s="114"/>
    </row>
    <row r="990" spans="2:16" ht="12.75">
      <c r="B990" s="30">
        <v>43132</v>
      </c>
      <c r="C990" s="31">
        <v>11946.808</v>
      </c>
      <c r="D990" s="31">
        <v>0.9127</v>
      </c>
      <c r="E990" s="6">
        <v>5298.631741</v>
      </c>
      <c r="F990" s="6">
        <v>0</v>
      </c>
      <c r="G990" s="6">
        <v>3798.28514</v>
      </c>
      <c r="H990" s="6">
        <v>0</v>
      </c>
      <c r="I990" s="6">
        <v>1453.469527</v>
      </c>
      <c r="J990" s="31">
        <f t="shared" si="80"/>
        <v>22498.107108000004</v>
      </c>
      <c r="L990" s="114"/>
      <c r="M990" s="114"/>
      <c r="N990" s="114"/>
      <c r="O990" s="114"/>
      <c r="P990" s="114"/>
    </row>
    <row r="991" spans="2:16" ht="12.75">
      <c r="B991" s="30">
        <v>43160</v>
      </c>
      <c r="C991" s="31">
        <v>10546.746000000001</v>
      </c>
      <c r="D991" s="31">
        <v>11.8235</v>
      </c>
      <c r="E991" s="6">
        <v>5862.593233</v>
      </c>
      <c r="F991" s="6">
        <v>0</v>
      </c>
      <c r="G991" s="6">
        <v>4014.0971850000005</v>
      </c>
      <c r="H991" s="6">
        <v>0</v>
      </c>
      <c r="I991" s="6">
        <v>1011.86351</v>
      </c>
      <c r="J991" s="31">
        <f t="shared" si="80"/>
        <v>21447.123428000003</v>
      </c>
      <c r="L991" s="114"/>
      <c r="M991" s="114"/>
      <c r="N991" s="114"/>
      <c r="O991" s="114"/>
      <c r="P991" s="114"/>
    </row>
    <row r="992" spans="2:26" ht="12.75">
      <c r="B992" s="41"/>
      <c r="C992" s="112"/>
      <c r="D992" s="112"/>
      <c r="E992" s="112"/>
      <c r="F992" s="123"/>
      <c r="G992" s="112"/>
      <c r="H992" s="112"/>
      <c r="I992" s="112"/>
      <c r="J992" s="112"/>
      <c r="K992" s="114"/>
      <c r="L992" s="114"/>
      <c r="M992" s="114"/>
      <c r="N992" s="114"/>
      <c r="O992" s="114"/>
      <c r="P992" s="114"/>
      <c r="Q992" s="114"/>
      <c r="V992"/>
      <c r="W992"/>
      <c r="X992"/>
      <c r="Y992"/>
      <c r="Z992"/>
    </row>
    <row r="993" spans="2:26" ht="12.75">
      <c r="B993" s="27" t="s">
        <v>149</v>
      </c>
      <c r="C993" s="97"/>
      <c r="D993" s="97"/>
      <c r="E993" s="97"/>
      <c r="F993" s="97"/>
      <c r="G993" s="97"/>
      <c r="H993" s="97"/>
      <c r="I993" s="97"/>
      <c r="J993" s="127"/>
      <c r="K993" s="97"/>
      <c r="L993" s="106"/>
      <c r="M993" s="106"/>
      <c r="V993"/>
      <c r="W993"/>
      <c r="X993"/>
      <c r="Y993"/>
      <c r="Z993"/>
    </row>
    <row r="994" spans="2:26" ht="12.75">
      <c r="B994" s="27" t="s">
        <v>162</v>
      </c>
      <c r="K994" s="27"/>
      <c r="L994" s="27"/>
      <c r="M994" s="27"/>
      <c r="V994"/>
      <c r="W994"/>
      <c r="X994"/>
      <c r="Y994"/>
      <c r="Z994"/>
    </row>
    <row r="995" spans="2:26" ht="12.75">
      <c r="B995" s="27" t="s">
        <v>150</v>
      </c>
      <c r="G995" s="27" t="s">
        <v>13</v>
      </c>
      <c r="K995" s="27"/>
      <c r="L995" s="27"/>
      <c r="M995" s="27"/>
      <c r="V995"/>
      <c r="W995"/>
      <c r="X995"/>
      <c r="Y995"/>
      <c r="Z995"/>
    </row>
    <row r="996" spans="2:26" ht="12.75">
      <c r="B996" s="27" t="s">
        <v>151</v>
      </c>
      <c r="K996" s="27"/>
      <c r="L996" s="27"/>
      <c r="M996" s="27"/>
      <c r="V996"/>
      <c r="W996"/>
      <c r="X996"/>
      <c r="Y996"/>
      <c r="Z996"/>
    </row>
    <row r="997" spans="3:26" ht="12.75">
      <c r="C997" s="124"/>
      <c r="D997" s="124"/>
      <c r="E997" s="124"/>
      <c r="G997" s="124"/>
      <c r="H997" s="124"/>
      <c r="I997" s="124"/>
      <c r="J997" s="124"/>
      <c r="K997" s="27"/>
      <c r="L997" s="27"/>
      <c r="M997" s="27"/>
      <c r="V997"/>
      <c r="W997"/>
      <c r="X997"/>
      <c r="Y997"/>
      <c r="Z997"/>
    </row>
    <row r="998" spans="3:26" ht="12.75">
      <c r="C998" s="124"/>
      <c r="D998" s="124"/>
      <c r="E998" s="124"/>
      <c r="F998" s="124"/>
      <c r="G998" s="124"/>
      <c r="H998" s="124"/>
      <c r="I998" s="124"/>
      <c r="J998" s="124"/>
      <c r="K998" s="27"/>
      <c r="L998" s="27"/>
      <c r="M998" s="27"/>
      <c r="V998"/>
      <c r="W998"/>
      <c r="X998"/>
      <c r="Y998"/>
      <c r="Z998"/>
    </row>
    <row r="999" spans="3:26" ht="12.75">
      <c r="C999" s="137"/>
      <c r="D999" s="137"/>
      <c r="E999" s="137"/>
      <c r="F999" s="137"/>
      <c r="G999" s="137"/>
      <c r="H999" s="137"/>
      <c r="I999" s="137"/>
      <c r="J999" s="136"/>
      <c r="K999" s="27"/>
      <c r="L999" s="27"/>
      <c r="M999" s="27"/>
      <c r="V999"/>
      <c r="W999"/>
      <c r="X999"/>
      <c r="Y999"/>
      <c r="Z999"/>
    </row>
    <row r="1000" spans="11:26" ht="12.75">
      <c r="K1000" s="27"/>
      <c r="L1000" s="27"/>
      <c r="M1000" s="27"/>
      <c r="V1000"/>
      <c r="W1000"/>
      <c r="X1000"/>
      <c r="Y1000"/>
      <c r="Z1000"/>
    </row>
    <row r="1001" spans="11:26" ht="12.75">
      <c r="K1001" s="27"/>
      <c r="L1001" s="27"/>
      <c r="M1001" s="27"/>
      <c r="V1001"/>
      <c r="W1001"/>
      <c r="X1001"/>
      <c r="Y1001"/>
      <c r="Z1001"/>
    </row>
    <row r="1002" spans="11:26" ht="12.75">
      <c r="K1002" s="27"/>
      <c r="L1002" s="27"/>
      <c r="M1002" s="27"/>
      <c r="V1002"/>
      <c r="W1002"/>
      <c r="X1002"/>
      <c r="Y1002"/>
      <c r="Z1002"/>
    </row>
    <row r="1003" spans="11:26" ht="12.75">
      <c r="K1003" s="27"/>
      <c r="L1003" s="27"/>
      <c r="M1003" s="27"/>
      <c r="V1003"/>
      <c r="W1003"/>
      <c r="X1003"/>
      <c r="Y1003"/>
      <c r="Z1003"/>
    </row>
    <row r="1004" spans="11:26" ht="12.75">
      <c r="K1004" s="27"/>
      <c r="L1004" s="27"/>
      <c r="M1004" s="27"/>
      <c r="V1004"/>
      <c r="W1004"/>
      <c r="X1004"/>
      <c r="Y1004"/>
      <c r="Z1004"/>
    </row>
    <row r="1005" spans="11:26" ht="12.75" customHeight="1">
      <c r="K1005" s="27"/>
      <c r="L1005" s="27"/>
      <c r="M1005" s="27"/>
      <c r="V1005"/>
      <c r="W1005"/>
      <c r="X1005"/>
      <c r="Y1005"/>
      <c r="Z1005"/>
    </row>
    <row r="1006" spans="11:26" ht="12.75" customHeight="1">
      <c r="K1006" s="27"/>
      <c r="L1006" s="27"/>
      <c r="M1006" s="27"/>
      <c r="V1006"/>
      <c r="W1006"/>
      <c r="X1006"/>
      <c r="Y1006"/>
      <c r="Z1006"/>
    </row>
    <row r="1007" spans="11:26" ht="12.75" customHeight="1">
      <c r="K1007" s="27"/>
      <c r="L1007" s="27"/>
      <c r="M1007" s="27"/>
      <c r="V1007"/>
      <c r="W1007"/>
      <c r="X1007"/>
      <c r="Y1007"/>
      <c r="Z1007"/>
    </row>
    <row r="1008" spans="11:26" ht="12.75" customHeight="1">
      <c r="K1008" s="27"/>
      <c r="L1008" s="27"/>
      <c r="M1008" s="27"/>
      <c r="V1008"/>
      <c r="W1008"/>
      <c r="X1008"/>
      <c r="Y1008"/>
      <c r="Z1008"/>
    </row>
    <row r="1009" spans="11:26" ht="12.75" customHeight="1">
      <c r="K1009" s="27"/>
      <c r="L1009" s="27"/>
      <c r="M1009" s="27"/>
      <c r="V1009"/>
      <c r="W1009"/>
      <c r="X1009"/>
      <c r="Y1009"/>
      <c r="Z1009"/>
    </row>
    <row r="1010" spans="11:26" ht="12.75" customHeight="1">
      <c r="K1010" s="27"/>
      <c r="L1010" s="27"/>
      <c r="M1010" s="27"/>
      <c r="V1010"/>
      <c r="W1010"/>
      <c r="X1010"/>
      <c r="Y1010"/>
      <c r="Z1010"/>
    </row>
    <row r="1011" spans="11:26" ht="12.75" customHeight="1">
      <c r="K1011" s="27"/>
      <c r="L1011" s="27"/>
      <c r="M1011" s="27"/>
      <c r="V1011"/>
      <c r="W1011"/>
      <c r="X1011"/>
      <c r="Y1011"/>
      <c r="Z1011"/>
    </row>
    <row r="1012" spans="11:26" ht="12.75" customHeight="1">
      <c r="K1012" s="27"/>
      <c r="L1012" s="27"/>
      <c r="M1012" s="27"/>
      <c r="V1012"/>
      <c r="W1012"/>
      <c r="X1012"/>
      <c r="Y1012"/>
      <c r="Z1012"/>
    </row>
    <row r="1013" spans="11:26" ht="12.75" customHeight="1">
      <c r="K1013" s="27"/>
      <c r="L1013" s="27"/>
      <c r="M1013" s="27"/>
      <c r="V1013"/>
      <c r="W1013"/>
      <c r="X1013"/>
      <c r="Y1013"/>
      <c r="Z1013"/>
    </row>
    <row r="1014" spans="11:26" ht="12.75" customHeight="1">
      <c r="K1014" s="27"/>
      <c r="L1014" s="27"/>
      <c r="M1014" s="27"/>
      <c r="V1014"/>
      <c r="W1014"/>
      <c r="X1014"/>
      <c r="Y1014"/>
      <c r="Z1014"/>
    </row>
    <row r="1015" spans="11:26" ht="12.75" customHeight="1">
      <c r="K1015" s="27"/>
      <c r="L1015" s="27"/>
      <c r="M1015" s="27"/>
      <c r="V1015"/>
      <c r="W1015"/>
      <c r="X1015"/>
      <c r="Y1015"/>
      <c r="Z1015"/>
    </row>
    <row r="1016" spans="11:26" ht="12.75" customHeight="1">
      <c r="K1016" s="27"/>
      <c r="L1016" s="27"/>
      <c r="M1016" s="27"/>
      <c r="V1016"/>
      <c r="W1016"/>
      <c r="X1016"/>
      <c r="Y1016"/>
      <c r="Z1016"/>
    </row>
    <row r="1017" spans="11:26" ht="12.75" customHeight="1">
      <c r="K1017" s="27"/>
      <c r="L1017" s="27"/>
      <c r="M1017" s="27"/>
      <c r="V1017"/>
      <c r="W1017"/>
      <c r="X1017"/>
      <c r="Y1017"/>
      <c r="Z1017"/>
    </row>
    <row r="1018" spans="11:26" ht="12.75" customHeight="1">
      <c r="K1018" s="27"/>
      <c r="L1018" s="27"/>
      <c r="M1018" s="27"/>
      <c r="V1018"/>
      <c r="W1018"/>
      <c r="X1018"/>
      <c r="Y1018"/>
      <c r="Z1018"/>
    </row>
    <row r="1019" spans="11:26" ht="12.75" customHeight="1">
      <c r="K1019" s="27"/>
      <c r="L1019" s="27"/>
      <c r="M1019" s="27"/>
      <c r="V1019"/>
      <c r="W1019"/>
      <c r="X1019"/>
      <c r="Y1019"/>
      <c r="Z1019"/>
    </row>
    <row r="1020" spans="11:26" ht="12.75" customHeight="1">
      <c r="K1020" s="27"/>
      <c r="L1020" s="27"/>
      <c r="M1020" s="27"/>
      <c r="V1020"/>
      <c r="W1020"/>
      <c r="X1020"/>
      <c r="Y1020"/>
      <c r="Z1020"/>
    </row>
    <row r="1021" spans="11:26" ht="12.75" customHeight="1">
      <c r="K1021" s="27"/>
      <c r="L1021" s="27"/>
      <c r="M1021" s="27"/>
      <c r="V1021"/>
      <c r="W1021"/>
      <c r="X1021"/>
      <c r="Y1021"/>
      <c r="Z1021"/>
    </row>
    <row r="1022" spans="11:26" ht="12.75" customHeight="1">
      <c r="K1022" s="27"/>
      <c r="L1022" s="27"/>
      <c r="M1022" s="27"/>
      <c r="V1022"/>
      <c r="W1022"/>
      <c r="X1022"/>
      <c r="Y1022"/>
      <c r="Z1022"/>
    </row>
    <row r="1023" spans="11:26" ht="12.75" customHeight="1">
      <c r="K1023" s="27"/>
      <c r="L1023" s="27"/>
      <c r="M1023" s="27"/>
      <c r="V1023"/>
      <c r="W1023"/>
      <c r="X1023"/>
      <c r="Y1023"/>
      <c r="Z1023"/>
    </row>
    <row r="1024" spans="11:26" ht="12.75" customHeight="1">
      <c r="K1024" s="27"/>
      <c r="L1024" s="27"/>
      <c r="M1024" s="27"/>
      <c r="V1024"/>
      <c r="W1024"/>
      <c r="X1024"/>
      <c r="Y1024"/>
      <c r="Z1024"/>
    </row>
    <row r="1025" spans="11:26" ht="12.75" customHeight="1">
      <c r="K1025" s="27"/>
      <c r="L1025" s="27"/>
      <c r="M1025" s="27"/>
      <c r="V1025"/>
      <c r="W1025"/>
      <c r="X1025"/>
      <c r="Y1025"/>
      <c r="Z1025"/>
    </row>
    <row r="1026" spans="11:26" ht="12.75" customHeight="1">
      <c r="K1026" s="27"/>
      <c r="L1026" s="27"/>
      <c r="M1026" s="27"/>
      <c r="V1026"/>
      <c r="W1026"/>
      <c r="X1026"/>
      <c r="Y1026"/>
      <c r="Z1026"/>
    </row>
    <row r="1027" spans="11:26" ht="12.75" customHeight="1">
      <c r="K1027" s="27"/>
      <c r="L1027" s="27"/>
      <c r="M1027" s="27"/>
      <c r="V1027"/>
      <c r="W1027"/>
      <c r="X1027"/>
      <c r="Y1027"/>
      <c r="Z1027"/>
    </row>
    <row r="1028" spans="11:26" ht="12.75" customHeight="1">
      <c r="K1028" s="27"/>
      <c r="L1028" s="27"/>
      <c r="M1028" s="27"/>
      <c r="V1028"/>
      <c r="W1028"/>
      <c r="X1028"/>
      <c r="Y1028"/>
      <c r="Z1028"/>
    </row>
    <row r="1029" spans="11:26" ht="12.75" customHeight="1">
      <c r="K1029" s="27"/>
      <c r="L1029" s="27"/>
      <c r="M1029" s="27"/>
      <c r="V1029"/>
      <c r="W1029"/>
      <c r="X1029"/>
      <c r="Y1029"/>
      <c r="Z1029"/>
    </row>
    <row r="1030" spans="11:26" ht="12.75" customHeight="1">
      <c r="K1030" s="27"/>
      <c r="L1030" s="27"/>
      <c r="M1030" s="27"/>
      <c r="V1030"/>
      <c r="W1030"/>
      <c r="X1030"/>
      <c r="Y1030"/>
      <c r="Z1030"/>
    </row>
    <row r="1031" spans="11:26" ht="12.75" customHeight="1">
      <c r="K1031" s="27"/>
      <c r="L1031" s="27"/>
      <c r="M1031" s="27"/>
      <c r="V1031"/>
      <c r="W1031"/>
      <c r="X1031"/>
      <c r="Y1031"/>
      <c r="Z1031"/>
    </row>
    <row r="1032" spans="11:26" ht="12.75" customHeight="1">
      <c r="K1032" s="27"/>
      <c r="L1032" s="27"/>
      <c r="M1032" s="27"/>
      <c r="V1032"/>
      <c r="W1032"/>
      <c r="X1032"/>
      <c r="Y1032"/>
      <c r="Z1032"/>
    </row>
    <row r="1033" spans="11:26" ht="12.75" customHeight="1">
      <c r="K1033" s="27"/>
      <c r="L1033" s="27"/>
      <c r="M1033" s="27"/>
      <c r="V1033"/>
      <c r="W1033"/>
      <c r="X1033"/>
      <c r="Y1033"/>
      <c r="Z1033"/>
    </row>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sheetData>
  <sheetProtection/>
  <mergeCells count="14">
    <mergeCell ref="F6:F7"/>
    <mergeCell ref="G6:G7"/>
    <mergeCell ref="C6:C7"/>
    <mergeCell ref="B6:B7"/>
    <mergeCell ref="D6:E6"/>
    <mergeCell ref="B403:B404"/>
    <mergeCell ref="Q403:R403"/>
    <mergeCell ref="C403:D403"/>
    <mergeCell ref="E403:F403"/>
    <mergeCell ref="G403:H403"/>
    <mergeCell ref="I403:J403"/>
    <mergeCell ref="K403:L403"/>
    <mergeCell ref="M403:N403"/>
    <mergeCell ref="O403:P403"/>
  </mergeCells>
  <printOptions horizontalCentered="1" verticalCentered="1"/>
  <pageMargins left="0.7874015748031497" right="0.7874015748031497" top="0" bottom="0" header="0" footer="0"/>
  <pageSetup fitToHeight="1" fitToWidth="1" horizontalDpi="600" verticalDpi="600" orientation="landscape" paperSize="9" scale="80"/>
  <ignoredErrors>
    <ignoredError sqref="J858:J859 J661:J66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Usuario de Microsoft Office</cp:lastModifiedBy>
  <cp:lastPrinted>2006-04-06T13:53:38Z</cp:lastPrinted>
  <dcterms:created xsi:type="dcterms:W3CDTF">2003-09-09T20:23:02Z</dcterms:created>
  <dcterms:modified xsi:type="dcterms:W3CDTF">2018-07-03T15:47:50Z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